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10"/>
  </bookViews>
  <sheets>
    <sheet name="판윤" sheetId="1" r:id="rId1"/>
    <sheet name="참판" sheetId="2" r:id="rId2"/>
    <sheet name="참의" sheetId="3" r:id="rId3"/>
    <sheet name="시랑" sheetId="5" r:id="rId4"/>
    <sheet name="통덕랑" sheetId="6" r:id="rId5"/>
    <sheet name="병사" sheetId="4" r:id="rId6"/>
    <sheet name="모정공" sheetId="7" r:id="rId7"/>
    <sheet name="종합" sheetId="8" r:id="rId8"/>
    <sheet name="선전" sheetId="12" r:id="rId9"/>
    <sheet name="화보" sheetId="10" r:id="rId10"/>
    <sheet name="헌성금" sheetId="11" r:id="rId11"/>
  </sheets>
  <calcPr calcId="144525"/>
</workbook>
</file>

<file path=xl/calcChain.xml><?xml version="1.0" encoding="utf-8"?>
<calcChain xmlns="http://schemas.openxmlformats.org/spreadsheetml/2006/main">
  <c r="C58" i="11" l="1"/>
  <c r="N235" i="4" l="1"/>
  <c r="M235" i="4"/>
  <c r="L235" i="4"/>
  <c r="J235" i="4"/>
  <c r="F235" i="4"/>
  <c r="H235" i="4"/>
  <c r="G235" i="4"/>
  <c r="E235" i="4"/>
  <c r="I235" i="4"/>
  <c r="K235" i="4"/>
  <c r="O14" i="8" l="1"/>
  <c r="T5" i="8" l="1"/>
  <c r="T6" i="8"/>
  <c r="T7" i="8"/>
  <c r="T8" i="8"/>
  <c r="T9" i="8"/>
  <c r="T10" i="8"/>
  <c r="T4" i="8"/>
  <c r="O19" i="12" l="1"/>
  <c r="N19" i="12"/>
  <c r="M19" i="12"/>
  <c r="L19" i="12"/>
  <c r="K19" i="12"/>
  <c r="J19" i="12"/>
  <c r="I19" i="12"/>
  <c r="H19" i="12"/>
  <c r="G19" i="12"/>
  <c r="F19" i="12"/>
  <c r="E19" i="12"/>
  <c r="N13" i="8" l="1"/>
  <c r="N26" i="5"/>
  <c r="M105" i="2" l="1"/>
  <c r="M13" i="8" l="1"/>
  <c r="R13" i="8" l="1"/>
  <c r="T13" i="8" s="1"/>
  <c r="E240" i="3" l="1"/>
  <c r="N240" i="3" l="1"/>
  <c r="K140" i="1" l="1"/>
  <c r="N140" i="1"/>
  <c r="M140" i="1"/>
  <c r="L140" i="1"/>
  <c r="J140" i="1"/>
  <c r="I140" i="1"/>
  <c r="G140" i="1"/>
  <c r="F140" i="1"/>
  <c r="E140" i="1"/>
  <c r="H140" i="1" l="1"/>
  <c r="O140" i="1"/>
  <c r="L13" i="8" l="1"/>
  <c r="O22" i="8" l="1"/>
  <c r="P22" i="8" s="1"/>
  <c r="O21" i="8"/>
  <c r="P21" i="8" s="1"/>
  <c r="L17" i="8"/>
  <c r="O17" i="8" s="1"/>
  <c r="O20" i="8"/>
  <c r="P20" i="8" s="1"/>
  <c r="O23" i="8"/>
  <c r="P23" i="8" s="1"/>
  <c r="O19" i="8"/>
  <c r="M19" i="8"/>
  <c r="I240" i="3"/>
  <c r="P19" i="8" l="1"/>
  <c r="P24" i="8" s="1"/>
  <c r="O24" i="8"/>
  <c r="H105" i="2"/>
  <c r="H74" i="6"/>
  <c r="E13" i="8"/>
  <c r="K21" i="7" l="1"/>
  <c r="N21" i="7"/>
  <c r="M21" i="7"/>
  <c r="L21" i="7"/>
  <c r="J21" i="7"/>
  <c r="I21" i="7"/>
  <c r="G21" i="7"/>
  <c r="F21" i="7"/>
  <c r="E21" i="7"/>
  <c r="H21" i="7" l="1"/>
  <c r="O21" i="7"/>
  <c r="N74" i="6"/>
  <c r="M74" i="6"/>
  <c r="L74" i="6"/>
  <c r="K74" i="6"/>
  <c r="I74" i="6"/>
  <c r="G74" i="6"/>
  <c r="F74" i="6"/>
  <c r="E74" i="6"/>
  <c r="O74" i="6" l="1"/>
  <c r="J240" i="3" l="1"/>
  <c r="G240" i="3" l="1"/>
  <c r="H123" i="1" l="1"/>
  <c r="J105" i="2" l="1"/>
  <c r="L240" i="3"/>
  <c r="F240" i="3"/>
  <c r="M240" i="3"/>
  <c r="K240" i="3"/>
  <c r="H240" i="3"/>
  <c r="N123" i="1"/>
  <c r="M123" i="1"/>
  <c r="L123" i="1"/>
  <c r="K123" i="1"/>
  <c r="J123" i="1"/>
  <c r="I123" i="1"/>
  <c r="G123" i="1"/>
  <c r="F123" i="1"/>
  <c r="E123" i="1"/>
  <c r="O235" i="4" l="1"/>
  <c r="G146" i="2"/>
  <c r="F146" i="2"/>
  <c r="E146" i="2"/>
  <c r="O105" i="2"/>
  <c r="L105" i="2"/>
  <c r="K105" i="2"/>
  <c r="I105" i="2"/>
  <c r="G105" i="2"/>
  <c r="F105" i="2"/>
  <c r="E105" i="2"/>
  <c r="H146" i="2" l="1"/>
  <c r="P105" i="2"/>
  <c r="P13" i="8"/>
  <c r="P16" i="8" s="1"/>
  <c r="O26" i="5"/>
  <c r="M26" i="5"/>
  <c r="L26" i="5"/>
  <c r="K26" i="5"/>
  <c r="I26" i="5"/>
  <c r="G26" i="5"/>
  <c r="F26" i="5"/>
  <c r="E26" i="5"/>
  <c r="P26" i="5" l="1"/>
  <c r="H26" i="5"/>
  <c r="O13" i="8"/>
  <c r="K13" i="8"/>
  <c r="J13" i="8"/>
  <c r="I13" i="8"/>
  <c r="G13" i="8"/>
  <c r="F13" i="8"/>
  <c r="H13" i="8" l="1"/>
  <c r="H111" i="1"/>
  <c r="E111" i="1" l="1"/>
  <c r="O240" i="3"/>
  <c r="J26" i="5"/>
</calcChain>
</file>

<file path=xl/sharedStrings.xml><?xml version="1.0" encoding="utf-8"?>
<sst xmlns="http://schemas.openxmlformats.org/spreadsheetml/2006/main" count="3002" uniqueCount="2727">
  <si>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</si>
  <si>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</si>
  <si>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</si>
  <si>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</si>
  <si>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</si>
  <si>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</si>
  <si>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</si>
  <si>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</si>
  <si>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</si>
  <si>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</si>
  <si>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</si>
  <si>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</si>
  <si>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</si>
  <si>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</si>
  <si>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</si>
  <si>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</si>
  <si>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</si>
  <si>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</si>
  <si>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</si>
  <si>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</si>
  <si>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</si>
  <si>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</si>
  <si>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</si>
  <si>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</si>
  <si>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</si>
  <si>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</si>
  <si>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</si>
  <si>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</si>
  <si>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</si>
  <si>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</si>
  <si>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</si>
  <si>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</si>
  <si>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</si>
  <si>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</si>
  <si>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</si>
  <si>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</si>
  <si>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</si>
  <si>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</si>
  <si>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</si>
  <si>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</si>
  <si>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</si>
  <si>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</si>
  <si>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</si>
  <si>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</si>
  <si>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</si>
  <si>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</si>
  <si>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</si>
  <si>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</si>
  <si>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</si>
  <si>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</si>
  <si>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</si>
  <si>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</si>
  <si>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</si>
  <si>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</si>
  <si>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</si>
  <si>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</si>
  <si>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</si>
  <si>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</si>
  <si>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</si>
  <si>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</si>
  <si>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</si>
  <si>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</si>
  <si>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</si>
  <si>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</si>
  <si>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</si>
  <si>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</si>
  <si>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</si>
  <si>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</si>
  <si>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</si>
  <si>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</si>
  <si>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</si>
  <si>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</si>
  <si>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</si>
  <si>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</si>
  <si>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</si>
  <si>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</si>
  <si>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</si>
  <si>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</si>
  <si>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</si>
  <si>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</si>
  <si>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</si>
  <si>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</si>
  <si>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</si>
  <si>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</si>
  <si>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</si>
  <si>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</si>
  <si>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</si>
  <si>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</si>
  <si>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</si>
  <si>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</si>
  <si>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</si>
  <si>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</si>
  <si>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</si>
  <si>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</si>
  <si>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</si>
  <si>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</si>
  <si>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</si>
  <si>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</si>
  <si>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</si>
  <si>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</si>
  <si>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</si>
  <si>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</si>
  <si>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</si>
  <si>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</si>
  <si>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</si>
  <si>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</si>
  <si>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</si>
  <si>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</si>
  <si>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</si>
  <si>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</si>
  <si>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</si>
  <si>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</si>
  <si>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</si>
  <si>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</si>
  <si>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</si>
  <si>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</si>
  <si>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</si>
  <si>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</si>
  <si>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</si>
  <si>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</si>
  <si>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</si>
  <si>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</si>
  <si>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</si>
  <si>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</si>
  <si>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</si>
  <si>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</si>
  <si>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</si>
  <si>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</si>
  <si>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</si>
  <si>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</si>
  <si>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</si>
  <si>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</si>
  <si>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</si>
  <si>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</si>
  <si>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</si>
  <si>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</si>
  <si>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</si>
  <si>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</si>
  <si>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</si>
  <si>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</si>
  <si>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</si>
  <si>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</si>
  <si>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</si>
  <si>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</si>
  <si>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</si>
  <si>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</si>
  <si>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</si>
  <si>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</si>
  <si>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</si>
  <si>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</si>
  <si>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</si>
  <si>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</si>
  <si>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</si>
  <si>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</si>
  <si>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</si>
  <si>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</si>
  <si>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</si>
  <si>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</si>
  <si>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</si>
  <si>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</si>
  <si>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</si>
  <si>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</si>
  <si>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</si>
  <si>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</si>
  <si>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</si>
  <si>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</si>
  <si>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</si>
  <si>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</si>
  <si>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</si>
  <si>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</si>
  <si>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</si>
  <si>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</si>
  <si>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</si>
  <si>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</si>
  <si>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</si>
  <si>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</si>
  <si>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</si>
  <si>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</si>
  <si>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</si>
  <si>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</si>
  <si>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</si>
  <si>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</si>
  <si>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</si>
  <si>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</si>
  <si>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</si>
  <si>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</si>
  <si>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</si>
  <si>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</si>
  <si>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</si>
  <si>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</si>
  <si>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</si>
  <si>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</si>
  <si>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</si>
  <si>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</si>
  <si>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</si>
  <si>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</si>
  <si>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</si>
  <si>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</si>
  <si>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</si>
  <si>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</si>
  <si>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</si>
  <si>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</si>
  <si>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</si>
  <si>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</si>
  <si>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</si>
  <si>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</si>
  <si>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</si>
  <si>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</si>
  <si>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</si>
  <si>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</si>
  <si>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</si>
  <si>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</si>
  <si>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</si>
  <si>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</si>
  <si>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</si>
  <si>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</si>
  <si>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</si>
  <si>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</si>
  <si>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</si>
  <si>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</si>
  <si>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</si>
  <si>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</si>
  <si>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</si>
  <si>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</si>
  <si>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</si>
  <si>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</si>
  <si>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</si>
  <si>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</si>
  <si>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</si>
  <si>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</si>
  <si>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</si>
  <si>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</si>
  <si>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</si>
  <si>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</si>
  <si>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</si>
  <si>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</si>
  <si>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</si>
  <si>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</si>
  <si>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</si>
  <si>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</si>
  <si>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</si>
  <si>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</si>
  <si>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</si>
  <si>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</si>
  <si>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</si>
  <si>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</si>
  <si>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</si>
  <si>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</si>
  <si>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</si>
  <si>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</si>
  <si>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</si>
  <si>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</si>
  <si>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</si>
  <si>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</si>
  <si>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</si>
  <si>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</si>
  <si>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</si>
  <si>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</si>
  <si>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</si>
  <si>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</si>
  <si>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</si>
  <si>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</si>
  <si>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</si>
  <si>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</si>
  <si>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</si>
  <si>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</si>
  <si>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</si>
  <si>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</si>
  <si>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</si>
  <si>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</si>
  <si>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</si>
  <si>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</si>
  <si>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</si>
  <si>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</si>
  <si>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</si>
  <si>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</si>
  <si>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</si>
  <si>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</si>
  <si>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</si>
  <si>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</si>
  <si>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</si>
  <si>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</si>
  <si>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</si>
  <si>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</si>
  <si>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</si>
  <si>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</si>
  <si>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</si>
  <si>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</si>
  <si>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</si>
  <si>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</si>
  <si>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</si>
  <si>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</si>
  <si>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</si>
  <si>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</si>
  <si>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</si>
  <si>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</si>
  <si>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</si>
  <si>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</si>
  <si>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</si>
  <si>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</si>
  <si>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</si>
  <si>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</si>
  <si>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</si>
  <si>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</si>
  <si>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</si>
  <si>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</si>
  <si>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</si>
  <si>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</si>
  <si>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</si>
  <si>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</si>
  <si>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</si>
  <si>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</si>
  <si>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</si>
  <si>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</si>
  <si>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</si>
  <si>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</si>
  <si>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</si>
  <si>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</si>
  <si>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</si>
  <si>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</si>
  <si>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</si>
  <si>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</si>
  <si>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</si>
  <si>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</si>
  <si>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</si>
  <si>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</si>
  <si>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</si>
  <si>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</si>
  <si>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</si>
  <si>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</si>
  <si>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</si>
  <si>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41~62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</si>
  <si>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</si>
  <si>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</si>
  <si>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</si>
  <si>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</si>
  <si>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</si>
  <si>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</si>
  <si>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</si>
  <si>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</si>
  <si>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</si>
  <si>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</si>
  <si>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</si>
  <si>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</si>
  <si>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</si>
  <si>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</si>
  <si>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</si>
  <si>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</si>
  <si>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</si>
  <si>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</si>
  <si>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</si>
  <si>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</si>
  <si>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</si>
  <si>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</si>
  <si>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</si>
  <si>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</si>
  <si>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</si>
  <si>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</si>
  <si>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</si>
  <si>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</si>
  <si>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</si>
  <si>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</si>
  <si>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</si>
  <si>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</si>
  <si>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</si>
  <si>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</si>
  <si>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</si>
  <si>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</si>
  <si>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</si>
  <si>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</si>
  <si>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</si>
  <si>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</si>
  <si>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</si>
  <si>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</si>
  <si>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</si>
  <si>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</si>
  <si>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</si>
  <si>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</si>
  <si>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</si>
  <si>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</si>
  <si>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</si>
  <si>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</si>
  <si>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</si>
  <si>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</si>
  <si>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</si>
  <si>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</si>
  <si>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</si>
  <si>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</si>
  <si>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</si>
  <si>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</si>
  <si>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</si>
  <si>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</si>
  <si>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</si>
  <si>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</si>
  <si>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</si>
  <si>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</si>
  <si>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</si>
  <si>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</si>
  <si>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</si>
  <si>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</si>
  <si>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</si>
  <si>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</si>
  <si>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</si>
  <si>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</si>
  <si>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</si>
  <si>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</si>
  <si>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</si>
  <si>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</si>
  <si>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</si>
  <si>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</si>
  <si>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</si>
  <si>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</si>
  <si>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</si>
  <si>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</si>
  <si>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</si>
  <si>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</si>
  <si>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</si>
  <si>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</si>
  <si>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</si>
  <si>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</si>
  <si>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</si>
  <si>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</si>
  <si>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</si>
  <si>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</si>
  <si>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</si>
  <si>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</si>
  <si>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</si>
  <si>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</si>
  <si>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</si>
  <si>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</si>
  <si>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</si>
  <si>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</si>
  <si>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</si>
  <si>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</si>
  <si>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</si>
  <si>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</si>
  <si>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</si>
  <si>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</si>
  <si>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</si>
  <si>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</si>
  <si>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</si>
  <si>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</si>
  <si>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</si>
  <si>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</si>
  <si>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</si>
  <si>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</si>
  <si>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</si>
  <si>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</si>
  <si>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</si>
  <si>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</si>
  <si>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</si>
  <si>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</si>
  <si>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</si>
  <si>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</si>
  <si>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</si>
  <si>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</si>
  <si>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</si>
  <si>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</si>
  <si>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</si>
  <si>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</si>
  <si>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</si>
  <si>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</si>
  <si>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</si>
  <si>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</si>
  <si>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</si>
  <si>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</si>
  <si>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</si>
  <si>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</si>
  <si>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</si>
  <si>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</si>
  <si>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</si>
  <si>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</si>
  <si>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</si>
  <si>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</si>
  <si>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</si>
  <si>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</si>
  <si>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</si>
  <si>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</si>
  <si>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</si>
  <si>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</si>
  <si>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</si>
  <si>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</si>
  <si>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</si>
  <si>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</si>
  <si>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</si>
  <si>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</si>
  <si>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</si>
  <si>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</si>
  <si>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</si>
  <si>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</si>
  <si>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</si>
  <si>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</si>
  <si>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</si>
  <si>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</si>
  <si>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</si>
  <si>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</si>
  <si>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</si>
  <si>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</si>
  <si>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</si>
  <si>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</si>
  <si>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</si>
  <si>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</si>
  <si>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</si>
  <si>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</si>
  <si>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</si>
  <si>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</si>
  <si>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</si>
  <si>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</si>
  <si>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</si>
  <si>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</si>
  <si>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</si>
  <si>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</si>
  <si>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</si>
  <si>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</si>
  <si>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</si>
  <si>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</si>
  <si>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</si>
  <si>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</si>
  <si>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</si>
  <si>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</si>
  <si>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</si>
  <si>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</si>
  <si>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</si>
  <si>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</si>
  <si>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</si>
  <si>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</si>
  <si>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</si>
  <si>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</si>
  <si>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</si>
  <si>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</si>
  <si>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</si>
  <si>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</si>
  <si>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</si>
  <si>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</si>
  <si>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</si>
  <si>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</si>
  <si>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</si>
  <si>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</si>
  <si>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</si>
  <si>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</si>
  <si>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</si>
  <si>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</si>
  <si>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</si>
  <si>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</si>
  <si>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</si>
  <si>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</si>
  <si>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</si>
  <si>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</si>
  <si>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</si>
  <si>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</si>
  <si>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</si>
  <si>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</si>
  <si>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</si>
  <si>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</si>
  <si>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</si>
  <si>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</si>
  <si>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</si>
  <si>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</si>
  <si>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</si>
  <si>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</si>
  <si>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</si>
  <si>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</si>
  <si>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</si>
  <si>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</si>
  <si>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</si>
  <si>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</si>
  <si>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</si>
  <si>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</si>
  <si>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</si>
  <si>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</si>
  <si>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</si>
  <si>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</si>
  <si>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</si>
  <si>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</si>
  <si>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</si>
  <si>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</si>
  <si>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</si>
  <si>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</si>
  <si>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</si>
  <si>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</si>
  <si>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</si>
  <si>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</si>
  <si>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</si>
  <si>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</si>
  <si>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</si>
  <si>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</si>
  <si>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</si>
  <si>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</si>
  <si>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</si>
  <si>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</si>
  <si>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</si>
  <si>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</si>
  <si>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</si>
  <si>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</si>
  <si>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</si>
  <si>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</si>
  <si>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</si>
  <si>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</si>
  <si>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</si>
  <si>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</si>
  <si>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</si>
  <si>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</si>
  <si>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</si>
  <si>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</si>
  <si>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</si>
  <si>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</si>
  <si>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</si>
  <si>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</si>
  <si>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</si>
  <si>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</si>
  <si>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</si>
  <si>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</si>
  <si>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</si>
  <si>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</si>
  <si>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</si>
  <si>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</si>
  <si>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</si>
  <si>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</si>
  <si>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</si>
  <si>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</si>
  <si>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</si>
  <si>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</si>
  <si>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</si>
  <si>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</si>
  <si>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</si>
  <si>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</si>
  <si>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</si>
  <si>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</si>
  <si>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</si>
  <si>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</si>
  <si>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</si>
  <si>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</si>
  <si>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</si>
  <si>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</si>
  <si>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</si>
  <si>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</si>
  <si>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</si>
  <si>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</si>
  <si>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</si>
  <si>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</si>
  <si>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</si>
  <si>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</si>
  <si>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</si>
  <si>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</si>
  <si>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</si>
  <si>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</si>
  <si>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</si>
  <si>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</si>
  <si>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</si>
  <si>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</si>
  <si>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</si>
  <si>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</si>
  <si>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</si>
  <si>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</si>
  <si>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</si>
  <si>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</si>
  <si>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</si>
  <si>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</si>
  <si>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</si>
  <si>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</si>
  <si>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</si>
  <si>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</si>
  <si>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</si>
  <si>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</si>
  <si>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</si>
  <si>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</si>
  <si>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</si>
  <si>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</si>
  <si>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</si>
  <si>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</si>
  <si>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</si>
  <si>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</si>
  <si>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</si>
  <si>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</si>
  <si>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</si>
  <si>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</si>
  <si>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</si>
  <si>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</si>
  <si>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</si>
  <si>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</si>
  <si>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</si>
  <si>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</si>
  <si>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</si>
  <si>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</si>
  <si>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</si>
  <si>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</si>
  <si>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</si>
  <si>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</si>
  <si>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</si>
  <si>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</si>
  <si>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</si>
  <si>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</si>
  <si>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</si>
  <si>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</si>
  <si>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</si>
  <si>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</si>
  <si>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</si>
  <si>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</si>
  <si>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</si>
  <si>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</si>
  <si>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</si>
  <si>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</si>
  <si>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</si>
  <si>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</si>
  <si>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</si>
  <si>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</si>
  <si>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</si>
  <si>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</si>
  <si>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</si>
  <si>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</si>
  <si>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</si>
  <si>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</si>
  <si>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</si>
  <si>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</si>
  <si>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</si>
  <si>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</si>
  <si>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</si>
  <si>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</si>
  <si>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</si>
  <si>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</si>
  <si>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</si>
  <si>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</si>
  <si>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</si>
  <si>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</si>
  <si>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</si>
  <si>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</si>
  <si>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</si>
  <si>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</si>
  <si>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</si>
  <si>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10만입</t>
    <phoneticPr fontId="1" type="noConversion"/>
  </si>
  <si>
    <t>2/27 96망입 철호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</si>
  <si>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</si>
  <si>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</si>
  <si>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</si>
  <si>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>금곡</t>
    <phoneticPr fontId="1" type="noConversion"/>
  </si>
  <si>
    <t>수호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</si>
  <si>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</si>
  <si>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</si>
  <si>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</si>
  <si>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</si>
  <si>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</si>
  <si>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</si>
  <si>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</si>
  <si>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</si>
  <si>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</si>
  <si>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</si>
  <si>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</si>
  <si>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</si>
  <si>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</si>
  <si>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</si>
  <si>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</si>
  <si>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</si>
  <si>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</si>
  <si>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</si>
  <si>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</si>
  <si>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</si>
  <si>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</si>
  <si>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</si>
  <si>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</si>
  <si>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</si>
  <si>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</si>
  <si>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</si>
  <si>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</si>
  <si>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</si>
  <si>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</si>
  <si>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</si>
  <si>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</si>
  <si>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</si>
  <si>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</si>
  <si>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</si>
  <si>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</si>
  <si>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</si>
  <si>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</si>
  <si>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</si>
  <si>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</si>
  <si>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</si>
  <si>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</si>
  <si>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</si>
  <si>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</si>
  <si>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</si>
  <si>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</si>
  <si>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</si>
  <si>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</si>
  <si>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</si>
  <si>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</si>
  <si>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</si>
  <si>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</si>
  <si>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</si>
  <si>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</si>
  <si>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</si>
  <si>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</si>
  <si>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</si>
  <si>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</si>
  <si>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</si>
  <si>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</si>
  <si>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</si>
  <si>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</si>
  <si>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</si>
  <si>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</si>
  <si>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</si>
  <si>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</si>
  <si>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</si>
  <si>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</si>
  <si>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</si>
  <si>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</si>
  <si>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</si>
  <si>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</si>
  <si>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</si>
  <si>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</si>
  <si>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</si>
  <si>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</si>
  <si>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</si>
  <si>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</si>
  <si>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</si>
  <si>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</si>
  <si>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</si>
  <si>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</si>
  <si>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</si>
  <si>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</si>
  <si>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</si>
  <si>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</si>
  <si>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</si>
  <si>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</si>
  <si>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</si>
  <si>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</si>
  <si>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</si>
  <si>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</si>
  <si>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</si>
  <si>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</si>
  <si>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</si>
  <si>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</si>
  <si>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</si>
  <si>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</si>
  <si>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</si>
  <si>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</si>
  <si>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</si>
  <si>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</si>
  <si>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</si>
  <si>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</si>
  <si>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</si>
  <si>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</si>
  <si>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판윤</t>
    <phoneticPr fontId="1" type="noConversion"/>
  </si>
  <si>
    <t>참판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</si>
  <si>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</si>
  <si>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</si>
  <si>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</si>
  <si>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</si>
  <si>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</si>
  <si>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</si>
  <si>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</si>
  <si>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</si>
  <si>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</si>
  <si>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</si>
  <si>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</si>
  <si>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</si>
  <si>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</si>
  <si>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</si>
  <si>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</si>
  <si>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</si>
  <si>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</si>
  <si>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</si>
  <si>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</si>
  <si>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</si>
  <si>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</si>
  <si>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</si>
  <si>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</si>
  <si>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</si>
  <si>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</si>
  <si>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</si>
  <si>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</si>
  <si>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</si>
  <si>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</si>
  <si>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</si>
  <si>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</si>
  <si>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</si>
  <si>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</si>
  <si>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</si>
  <si>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</si>
  <si>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</si>
  <si>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</si>
  <si>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</si>
  <si>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</si>
  <si>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</si>
  <si>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</si>
  <si>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</si>
  <si>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</si>
  <si>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</si>
  <si>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4/27 12만입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</si>
  <si>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</si>
  <si>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</si>
  <si>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</si>
  <si>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</si>
  <si>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</si>
  <si>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</si>
  <si>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</si>
  <si>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</si>
  <si>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</si>
  <si>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</si>
  <si>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</si>
  <si>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</si>
  <si>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</si>
  <si>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</si>
  <si>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</si>
  <si>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</si>
  <si>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</si>
  <si>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</si>
  <si>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</si>
  <si>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</si>
  <si>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</si>
  <si>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</si>
  <si>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</si>
  <si>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</si>
  <si>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</si>
  <si>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</si>
  <si>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</si>
  <si>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</si>
  <si>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</si>
  <si>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</si>
  <si>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</si>
  <si>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</si>
  <si>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</si>
  <si>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</si>
  <si>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</si>
  <si>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</si>
  <si>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</si>
  <si>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</si>
  <si>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</si>
  <si>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</si>
  <si>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</si>
  <si>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</si>
  <si>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</si>
  <si>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</si>
  <si>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</si>
  <si>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</si>
  <si>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</si>
  <si>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</si>
  <si>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</si>
  <si>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</si>
  <si>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</si>
  <si>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</si>
  <si>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</si>
  <si>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</si>
  <si>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</si>
  <si>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</si>
  <si>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</si>
  <si>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</si>
  <si>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</si>
  <si>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</si>
  <si>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</si>
  <si>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</si>
  <si>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</si>
  <si>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</si>
  <si>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</si>
  <si>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</si>
  <si>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</si>
  <si>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</si>
  <si>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</si>
  <si>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</si>
  <si>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</si>
  <si>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</si>
  <si>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</si>
  <si>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</si>
  <si>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</si>
  <si>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</si>
  <si>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</si>
  <si>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</si>
  <si>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</si>
  <si>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</si>
  <si>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</si>
  <si>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</si>
  <si>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</si>
  <si>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</si>
  <si>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</si>
  <si>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</si>
  <si>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</si>
  <si>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</si>
  <si>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</si>
  <si>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</si>
  <si>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</si>
  <si>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</si>
  <si>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</si>
  <si>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</si>
  <si>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</si>
  <si>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</si>
  <si>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</si>
  <si>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</si>
  <si>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</si>
  <si>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</si>
  <si>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</si>
  <si>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</si>
  <si>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</si>
  <si>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</si>
  <si>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</si>
  <si>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</si>
  <si>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</si>
  <si>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</si>
  <si>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</si>
  <si>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</si>
  <si>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</si>
  <si>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</si>
  <si>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</si>
  <si>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</si>
  <si>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</si>
  <si>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</si>
  <si>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</si>
  <si>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</si>
  <si>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</si>
  <si>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</si>
  <si>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</si>
  <si>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</si>
  <si>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</si>
  <si>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</si>
  <si>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</si>
  <si>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</si>
  <si>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</si>
  <si>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</si>
  <si>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</si>
  <si>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</si>
  <si>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</si>
  <si>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</si>
  <si>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</si>
  <si>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</si>
  <si>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</si>
  <si>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</si>
  <si>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</si>
  <si>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</si>
  <si>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</si>
  <si>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</si>
  <si>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</si>
  <si>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</si>
  <si>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</si>
  <si>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</si>
  <si>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</si>
  <si>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</si>
  <si>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</si>
  <si>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</si>
  <si>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</si>
  <si>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</si>
  <si>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</si>
  <si>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</si>
  <si>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</si>
  <si>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</si>
  <si>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</si>
  <si>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</si>
  <si>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</si>
  <si>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</si>
  <si>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</si>
  <si>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</si>
  <si>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</si>
  <si>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</si>
  <si>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</si>
  <si>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</si>
  <si>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</si>
  <si>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</si>
  <si>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</si>
  <si>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</si>
  <si>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</si>
  <si>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</si>
  <si>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6/27 12만</t>
    <phoneticPr fontId="1" type="noConversion"/>
  </si>
  <si>
    <t>6/28 14만</t>
    <phoneticPr fontId="1" type="noConversion"/>
  </si>
  <si>
    <t>6/29 22만입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</si>
  <si>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</si>
  <si>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</si>
  <si>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</si>
  <si>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</si>
  <si>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</si>
  <si>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</si>
  <si>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</si>
  <si>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</si>
  <si>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</si>
  <si>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</si>
  <si>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</si>
  <si>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</si>
  <si>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</si>
  <si>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</si>
  <si>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</si>
  <si>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</si>
  <si>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</si>
  <si>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</si>
  <si>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</si>
  <si>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</si>
  <si>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</si>
  <si>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</si>
  <si>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</si>
  <si>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</si>
  <si>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</si>
  <si>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</si>
  <si>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</si>
  <si>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</si>
  <si>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</si>
  <si>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</si>
  <si>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</si>
  <si>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</si>
  <si>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</si>
  <si>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</si>
  <si>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</si>
  <si>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</si>
  <si>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</si>
  <si>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</si>
  <si>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</si>
  <si>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</si>
  <si>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</si>
  <si>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</si>
  <si>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</si>
  <si>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</si>
  <si>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</si>
  <si>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</si>
  <si>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</si>
  <si>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</si>
  <si>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</si>
  <si>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</si>
  <si>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</si>
  <si>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</si>
  <si>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</si>
  <si>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</si>
  <si>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</si>
  <si>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</si>
  <si>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</si>
  <si>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</si>
  <si>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</si>
  <si>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</si>
  <si>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</si>
  <si>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</si>
  <si>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</si>
  <si>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</si>
  <si>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</si>
  <si>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</si>
  <si>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</si>
  <si>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</si>
  <si>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</si>
  <si>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</si>
  <si>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</si>
  <si>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</si>
  <si>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</si>
  <si>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</si>
  <si>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</si>
  <si>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</si>
  <si>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</si>
  <si>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</si>
  <si>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</si>
  <si>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</si>
  <si>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</si>
  <si>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</si>
  <si>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</si>
  <si>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</si>
  <si>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</si>
  <si>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</si>
  <si>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</si>
  <si>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</si>
  <si>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</si>
  <si>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</si>
  <si>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</si>
  <si>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</si>
  <si>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</si>
  <si>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</si>
  <si>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</si>
  <si>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</si>
  <si>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</si>
  <si>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</si>
  <si>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</si>
  <si>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</si>
  <si>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</si>
  <si>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</si>
  <si>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</si>
  <si>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</si>
  <si>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</si>
  <si>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</si>
  <si>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</si>
  <si>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</si>
  <si>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</si>
  <si>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</si>
  <si>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</si>
  <si>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</si>
  <si>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</si>
  <si>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</si>
  <si>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</si>
  <si>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</si>
  <si>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</si>
  <si>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</si>
  <si>
    <t>봉준</t>
    <phoneticPr fontId="1" type="noConversion"/>
  </si>
  <si>
    <t>10/1 8만입</t>
    <phoneticPr fontId="1" type="noConversion"/>
  </si>
  <si>
    <t>병진</t>
    <phoneticPr fontId="1" type="noConversion"/>
  </si>
  <si>
    <t>성주</t>
    <phoneticPr fontId="1" type="noConversion"/>
  </si>
  <si>
    <t>동림</t>
    <phoneticPr fontId="1" type="noConversion"/>
  </si>
  <si>
    <t>9/28 20만입</t>
    <phoneticPr fontId="1" type="noConversion"/>
  </si>
  <si>
    <t>988~992</t>
    <phoneticPr fontId="1" type="noConversion"/>
  </si>
  <si>
    <t>994~997</t>
    <phoneticPr fontId="1" type="noConversion"/>
  </si>
  <si>
    <t>희주</t>
    <phoneticPr fontId="1" type="noConversion"/>
  </si>
  <si>
    <t>교체</t>
    <phoneticPr fontId="1" type="noConversion"/>
  </si>
  <si>
    <t>8/28  2만</t>
    <phoneticPr fontId="1" type="noConversion"/>
  </si>
  <si>
    <t>경산</t>
    <phoneticPr fontId="1" type="noConversion"/>
  </si>
  <si>
    <t>유진</t>
    <phoneticPr fontId="1" type="noConversion"/>
  </si>
  <si>
    <t>9/30 2만</t>
    <phoneticPr fontId="1" type="noConversion"/>
  </si>
  <si>
    <t>희진(희목)</t>
    <phoneticPr fontId="1" type="noConversion"/>
  </si>
  <si>
    <t>9/19 4만입</t>
    <phoneticPr fontId="1" type="noConversion"/>
  </si>
  <si>
    <t>봉기</t>
    <phoneticPr fontId="1" type="noConversion"/>
  </si>
  <si>
    <t>병주</t>
    <phoneticPr fontId="1" type="noConversion"/>
  </si>
  <si>
    <t>,01098238878</t>
    <phoneticPr fontId="1" type="noConversion"/>
  </si>
  <si>
    <t>,01092266332</t>
    <phoneticPr fontId="1" type="noConversion"/>
  </si>
  <si>
    <t>봉준형</t>
    <phoneticPr fontId="1" type="noConversion"/>
  </si>
  <si>
    <t>낙은</t>
    <phoneticPr fontId="1" type="noConversion"/>
  </si>
  <si>
    <t>대구</t>
    <phoneticPr fontId="1" type="noConversion"/>
  </si>
  <si>
    <t>611~612</t>
    <phoneticPr fontId="1" type="noConversion"/>
  </si>
  <si>
    <t>준배 준백</t>
    <phoneticPr fontId="1" type="noConversion"/>
  </si>
  <si>
    <t>원수</t>
    <phoneticPr fontId="1" type="noConversion"/>
  </si>
  <si>
    <t>대구</t>
    <phoneticPr fontId="1" type="noConversion"/>
  </si>
  <si>
    <t>성호</t>
    <phoneticPr fontId="1" type="noConversion"/>
  </si>
  <si>
    <t>45~56</t>
    <phoneticPr fontId="1" type="noConversion"/>
  </si>
  <si>
    <t>부산</t>
    <phoneticPr fontId="1" type="noConversion"/>
  </si>
  <si>
    <t>진옥</t>
    <phoneticPr fontId="1" type="noConversion"/>
  </si>
  <si>
    <t>2034~2035</t>
    <phoneticPr fontId="1" type="noConversion"/>
  </si>
  <si>
    <t>대구</t>
    <phoneticPr fontId="1" type="noConversion"/>
  </si>
  <si>
    <t>덕재</t>
    <phoneticPr fontId="1" type="noConversion"/>
  </si>
  <si>
    <t>9/27 20만입</t>
    <phoneticPr fontId="1" type="noConversion"/>
  </si>
  <si>
    <t>10/4 14만입</t>
    <phoneticPr fontId="1" type="noConversion"/>
  </si>
  <si>
    <t>호도덕재</t>
    <phoneticPr fontId="1" type="noConversion"/>
  </si>
  <si>
    <t>2036~2041</t>
    <phoneticPr fontId="1" type="noConversion"/>
  </si>
  <si>
    <t>8/9 8만 명환</t>
    <phoneticPr fontId="1" type="noConversion"/>
  </si>
  <si>
    <t>10/4 44만입</t>
    <phoneticPr fontId="1" type="noConversion"/>
  </si>
  <si>
    <t>정수</t>
    <phoneticPr fontId="1" type="noConversion"/>
  </si>
  <si>
    <t>부산</t>
    <phoneticPr fontId="1" type="noConversion"/>
  </si>
  <si>
    <t>10/8  6만입</t>
    <phoneticPr fontId="1" type="noConversion"/>
  </si>
  <si>
    <t>1/31 16만</t>
    <phoneticPr fontId="1" type="noConversion"/>
  </si>
  <si>
    <t>2042~2043</t>
    <phoneticPr fontId="1" type="noConversion"/>
  </si>
  <si>
    <t>밀양</t>
    <phoneticPr fontId="1" type="noConversion"/>
  </si>
  <si>
    <t>장호/장목</t>
    <phoneticPr fontId="1" type="noConversion"/>
  </si>
  <si>
    <t>,01023652880</t>
    <phoneticPr fontId="1" type="noConversion"/>
  </si>
  <si>
    <t>614~615</t>
    <phoneticPr fontId="1" type="noConversion"/>
  </si>
  <si>
    <t>장호원</t>
    <phoneticPr fontId="1" type="noConversion"/>
  </si>
  <si>
    <t>균진</t>
    <phoneticPr fontId="1" type="noConversion"/>
  </si>
  <si>
    <t>57~60</t>
    <phoneticPr fontId="1" type="noConversion"/>
  </si>
  <si>
    <t>일찬</t>
    <phoneticPr fontId="1" type="noConversion"/>
  </si>
  <si>
    <t>,01036606903 석일찬</t>
    <phoneticPr fontId="1" type="noConversion"/>
  </si>
  <si>
    <t>3/26 1,878만 전액입</t>
    <phoneticPr fontId="1" type="noConversion"/>
  </si>
  <si>
    <t>7/28/교근</t>
    <phoneticPr fontId="1" type="noConversion"/>
  </si>
  <si>
    <t>목표</t>
    <phoneticPr fontId="1" type="noConversion"/>
  </si>
  <si>
    <t>현재</t>
    <phoneticPr fontId="1" type="noConversion"/>
  </si>
  <si>
    <t>3/6 12만조호순</t>
    <phoneticPr fontId="1" type="noConversion"/>
  </si>
  <si>
    <t>헌수</t>
    <phoneticPr fontId="1" type="noConversion"/>
  </si>
  <si>
    <t>종성</t>
    <phoneticPr fontId="1" type="noConversion"/>
  </si>
  <si>
    <t>송계</t>
    <phoneticPr fontId="1" type="noConversion"/>
  </si>
  <si>
    <t>만희</t>
    <phoneticPr fontId="1" type="noConversion"/>
  </si>
  <si>
    <t>10/8 6만입</t>
    <phoneticPr fontId="1" type="noConversion"/>
  </si>
  <si>
    <t>617~626</t>
    <phoneticPr fontId="1" type="noConversion"/>
  </si>
  <si>
    <t>장호원</t>
    <phoneticPr fontId="1" type="noConversion"/>
  </si>
  <si>
    <t>균도/이선희</t>
    <phoneticPr fontId="1" type="noConversion"/>
  </si>
  <si>
    <t>,01091044662</t>
    <phoneticPr fontId="1" type="noConversion"/>
  </si>
  <si>
    <t>석도제</t>
    <phoneticPr fontId="1" type="noConversion"/>
  </si>
  <si>
    <t>기세</t>
    <phoneticPr fontId="1" type="noConversion"/>
  </si>
  <si>
    <t xml:space="preserve">10/12 6만  </t>
    <phoneticPr fontId="1" type="noConversion"/>
  </si>
  <si>
    <t>10/16 14만입</t>
    <phoneticPr fontId="1" type="noConversion"/>
  </si>
  <si>
    <t>10/11 6만(현금 석희경)</t>
    <phoneticPr fontId="1" type="noConversion"/>
  </si>
  <si>
    <t xml:space="preserve">10/16 4만 </t>
    <phoneticPr fontId="1" type="noConversion"/>
  </si>
  <si>
    <t>10/16 16만입</t>
    <phoneticPr fontId="1" type="noConversion"/>
  </si>
  <si>
    <t>2046~2050</t>
    <phoneticPr fontId="1" type="noConversion"/>
  </si>
  <si>
    <t>영준/영화</t>
    <phoneticPr fontId="1" type="noConversion"/>
  </si>
  <si>
    <t>61~62</t>
    <phoneticPr fontId="1" type="noConversion"/>
  </si>
  <si>
    <t>일봉/승훈</t>
    <phoneticPr fontId="1" type="noConversion"/>
  </si>
  <si>
    <t>밀양</t>
    <phoneticPr fontId="1" type="noConversion"/>
  </si>
  <si>
    <t>용진</t>
    <phoneticPr fontId="1" type="noConversion"/>
  </si>
  <si>
    <t>청도</t>
    <phoneticPr fontId="1" type="noConversion"/>
  </si>
  <si>
    <t>제식</t>
    <phoneticPr fontId="1" type="noConversion"/>
  </si>
  <si>
    <t>일균</t>
    <phoneticPr fontId="1" type="noConversion"/>
  </si>
  <si>
    <t>10/19 10만입</t>
    <phoneticPr fontId="1" type="noConversion"/>
  </si>
  <si>
    <t>2053~2055</t>
    <phoneticPr fontId="1" type="noConversion"/>
  </si>
  <si>
    <t>1002~1012</t>
    <phoneticPr fontId="1" type="noConversion"/>
  </si>
  <si>
    <t>성주</t>
    <phoneticPr fontId="1" type="noConversion"/>
  </si>
  <si>
    <t>광수/택수/호석</t>
    <phoneticPr fontId="1" type="noConversion"/>
  </si>
  <si>
    <t>규섭28</t>
    <phoneticPr fontId="1" type="noConversion"/>
  </si>
  <si>
    <t>자인</t>
    <phoneticPr fontId="1" type="noConversion"/>
  </si>
  <si>
    <t>문봉</t>
    <phoneticPr fontId="1" type="noConversion"/>
  </si>
  <si>
    <t>10/19 32만입</t>
    <phoneticPr fontId="1" type="noConversion"/>
  </si>
  <si>
    <t>"</t>
    <phoneticPr fontId="1" type="noConversion"/>
  </si>
  <si>
    <t>상주</t>
    <phoneticPr fontId="1" type="noConversion"/>
  </si>
  <si>
    <t>석민</t>
    <phoneticPr fontId="1" type="noConversion"/>
  </si>
  <si>
    <t>서책전액</t>
    <phoneticPr fontId="1" type="noConversion"/>
  </si>
  <si>
    <t>서울</t>
    <phoneticPr fontId="1" type="noConversion"/>
  </si>
  <si>
    <t>상원</t>
    <phoneticPr fontId="1" type="noConversion"/>
  </si>
  <si>
    <t>155~166</t>
    <phoneticPr fontId="1" type="noConversion"/>
  </si>
  <si>
    <t>11/11 6만</t>
    <phoneticPr fontId="1" type="noConversion"/>
  </si>
  <si>
    <t xml:space="preserve">10/22 만입 </t>
    <phoneticPr fontId="1" type="noConversion"/>
  </si>
  <si>
    <t>갑덕</t>
    <phoneticPr fontId="1" type="noConversion"/>
  </si>
  <si>
    <t>2057~2060</t>
    <phoneticPr fontId="1" type="noConversion"/>
  </si>
  <si>
    <t>밀양</t>
    <phoneticPr fontId="1" type="noConversion"/>
  </si>
  <si>
    <t>인철</t>
    <phoneticPr fontId="1" type="noConversion"/>
  </si>
  <si>
    <t>2061~2063</t>
    <phoneticPr fontId="1" type="noConversion"/>
  </si>
  <si>
    <t>진용</t>
    <phoneticPr fontId="1" type="noConversion"/>
  </si>
  <si>
    <t>10/22 18 만 진용</t>
    <phoneticPr fontId="1" type="noConversion"/>
  </si>
  <si>
    <t>석길수</t>
    <phoneticPr fontId="1" type="noConversion"/>
  </si>
  <si>
    <t>"낙은 문중</t>
    <phoneticPr fontId="1" type="noConversion"/>
  </si>
  <si>
    <t>서책 전액</t>
    <phoneticPr fontId="1" type="noConversion"/>
  </si>
  <si>
    <t>10/22 100만입(50 헌성)</t>
    <phoneticPr fontId="1" type="noConversion"/>
  </si>
  <si>
    <t>창식</t>
    <phoneticPr fontId="1" type="noConversion"/>
  </si>
  <si>
    <t>10/23 40만 길수</t>
    <phoneticPr fontId="1" type="noConversion"/>
  </si>
  <si>
    <t>10/24 17만입</t>
    <phoneticPr fontId="1" type="noConversion"/>
  </si>
  <si>
    <t>10/23 29만입</t>
    <phoneticPr fontId="1" type="noConversion"/>
  </si>
  <si>
    <t>10/24 12만입</t>
    <phoneticPr fontId="1" type="noConversion"/>
  </si>
  <si>
    <t>245~248</t>
    <phoneticPr fontId="1" type="noConversion"/>
  </si>
  <si>
    <t>서울</t>
    <phoneticPr fontId="1" type="noConversion"/>
  </si>
  <si>
    <t>진홍</t>
    <phoneticPr fontId="1" type="noConversion"/>
  </si>
  <si>
    <t>10/26 8만입</t>
    <phoneticPr fontId="1" type="noConversion"/>
  </si>
  <si>
    <t>진규</t>
    <phoneticPr fontId="1" type="noConversion"/>
  </si>
  <si>
    <t>현복</t>
    <phoneticPr fontId="1" type="noConversion"/>
  </si>
  <si>
    <t>10/29 2만입</t>
    <phoneticPr fontId="1" type="noConversion"/>
  </si>
  <si>
    <t>윤진</t>
    <phoneticPr fontId="1" type="noConversion"/>
  </si>
  <si>
    <t>249~256</t>
    <phoneticPr fontId="1" type="noConversion"/>
  </si>
  <si>
    <t>남한산성</t>
    <phoneticPr fontId="1" type="noConversion"/>
  </si>
  <si>
    <t>257~~264</t>
    <phoneticPr fontId="1" type="noConversion"/>
  </si>
  <si>
    <t>황골</t>
    <phoneticPr fontId="1" type="noConversion"/>
  </si>
  <si>
    <t>265~285</t>
    <phoneticPr fontId="1" type="noConversion"/>
  </si>
  <si>
    <t>과천</t>
    <phoneticPr fontId="1" type="noConversion"/>
  </si>
  <si>
    <t>286~299</t>
    <phoneticPr fontId="1" type="noConversion"/>
  </si>
  <si>
    <t>10/30 114만입</t>
    <phoneticPr fontId="1" type="noConversion"/>
  </si>
  <si>
    <t>영주</t>
    <phoneticPr fontId="1" type="noConversion"/>
  </si>
  <si>
    <t>2065~2069</t>
    <phoneticPr fontId="1" type="noConversion"/>
  </si>
  <si>
    <t>창원</t>
    <phoneticPr fontId="1" type="noConversion"/>
  </si>
  <si>
    <t>현보</t>
    <phoneticPr fontId="1" type="noConversion"/>
  </si>
  <si>
    <t>10/31 18만입</t>
    <phoneticPr fontId="1" type="noConversion"/>
  </si>
  <si>
    <t>장호원</t>
    <phoneticPr fontId="1" type="noConversion"/>
  </si>
  <si>
    <t>10/17 16만입</t>
    <phoneticPr fontId="1" type="noConversion"/>
  </si>
  <si>
    <t>동균/찬균</t>
    <phoneticPr fontId="1" type="noConversion"/>
  </si>
  <si>
    <t>1035~1045</t>
    <phoneticPr fontId="1" type="noConversion"/>
  </si>
  <si>
    <t>성주</t>
    <phoneticPr fontId="1" type="noConversion"/>
  </si>
  <si>
    <t>종출</t>
    <phoneticPr fontId="1" type="noConversion"/>
  </si>
  <si>
    <t>헌성금</t>
    <phoneticPr fontId="1" type="noConversion"/>
  </si>
  <si>
    <t>2070~2083</t>
    <phoneticPr fontId="1" type="noConversion"/>
  </si>
  <si>
    <t>진주금곡</t>
    <phoneticPr fontId="1" type="noConversion"/>
  </si>
  <si>
    <t>계홍/진용</t>
    <phoneticPr fontId="1" type="noConversion"/>
  </si>
  <si>
    <t>627~629</t>
    <phoneticPr fontId="1" type="noConversion"/>
  </si>
  <si>
    <t>대전</t>
    <phoneticPr fontId="1" type="noConversion"/>
  </si>
  <si>
    <t>하훈</t>
    <phoneticPr fontId="1" type="noConversion"/>
  </si>
  <si>
    <t xml:space="preserve">  </t>
    <phoneticPr fontId="1" type="noConversion"/>
  </si>
  <si>
    <t>10/10 52만입 석현문(이멜)</t>
    <phoneticPr fontId="1" type="noConversion"/>
  </si>
  <si>
    <t>11/9  97만원</t>
    <phoneticPr fontId="1" type="noConversion"/>
  </si>
  <si>
    <t>10/30 10만입</t>
    <phoneticPr fontId="1" type="noConversion"/>
  </si>
  <si>
    <t>11/12 24만입</t>
    <phoneticPr fontId="1" type="noConversion"/>
  </si>
  <si>
    <t>11/2 42만입</t>
    <phoneticPr fontId="1" type="noConversion"/>
  </si>
  <si>
    <t>167~169</t>
    <phoneticPr fontId="1" type="noConversion"/>
  </si>
  <si>
    <t>종현</t>
    <phoneticPr fontId="1" type="noConversion"/>
  </si>
  <si>
    <t>14만입(손자 포함)</t>
    <phoneticPr fontId="1" type="noConversion"/>
  </si>
  <si>
    <t>진효</t>
    <phoneticPr fontId="1" type="noConversion"/>
  </si>
  <si>
    <t>11/14 14만원 입</t>
    <phoneticPr fontId="1" type="noConversion"/>
  </si>
  <si>
    <t>120~162</t>
    <phoneticPr fontId="1" type="noConversion"/>
  </si>
  <si>
    <t>창훈/균관</t>
    <phoneticPr fontId="1" type="noConversion"/>
  </si>
  <si>
    <t>11/14 12만입</t>
    <phoneticPr fontId="1" type="noConversion"/>
  </si>
  <si>
    <t>11/14 6만 석태옥</t>
    <phoneticPr fontId="1" type="noConversion"/>
  </si>
  <si>
    <t>성근</t>
    <phoneticPr fontId="1" type="noConversion"/>
  </si>
  <si>
    <t>11/14 8만 최선희</t>
    <phoneticPr fontId="1" type="noConversion"/>
  </si>
  <si>
    <t>2084~2085</t>
    <phoneticPr fontId="1" type="noConversion"/>
  </si>
  <si>
    <t>대구</t>
    <phoneticPr fontId="1" type="noConversion"/>
  </si>
  <si>
    <t>교준/진구</t>
    <phoneticPr fontId="1" type="noConversion"/>
  </si>
  <si>
    <t>11/19 8만입 석계성</t>
    <phoneticPr fontId="1" type="noConversion"/>
  </si>
  <si>
    <t>10/27  6만입(석종구)</t>
    <phoneticPr fontId="1" type="noConversion"/>
  </si>
  <si>
    <t>631~633</t>
    <phoneticPr fontId="1" type="noConversion"/>
  </si>
  <si>
    <t>창원</t>
    <phoneticPr fontId="1" type="noConversion"/>
  </si>
  <si>
    <t>철갑</t>
    <phoneticPr fontId="1" type="noConversion"/>
  </si>
  <si>
    <t>칠원</t>
    <phoneticPr fontId="1" type="noConversion"/>
  </si>
  <si>
    <t>현덕</t>
    <phoneticPr fontId="1" type="noConversion"/>
  </si>
  <si>
    <t>완납</t>
    <phoneticPr fontId="1" type="noConversion"/>
  </si>
  <si>
    <t>우창/미연</t>
    <phoneticPr fontId="1" type="noConversion"/>
  </si>
  <si>
    <t>윤진</t>
    <phoneticPr fontId="1" type="noConversion"/>
  </si>
  <si>
    <t>1046~1049</t>
    <phoneticPr fontId="1" type="noConversion"/>
  </si>
  <si>
    <t>대구</t>
    <phoneticPr fontId="1" type="noConversion"/>
  </si>
  <si>
    <t>1050~1063</t>
    <phoneticPr fontId="1" type="noConversion"/>
  </si>
  <si>
    <t>예천</t>
    <phoneticPr fontId="1" type="noConversion"/>
  </si>
  <si>
    <t>1015~1028</t>
    <phoneticPr fontId="1" type="noConversion"/>
  </si>
  <si>
    <t>2086~2088</t>
    <phoneticPr fontId="1" type="noConversion"/>
  </si>
  <si>
    <t>헌수</t>
    <phoneticPr fontId="1" type="noConversion"/>
  </si>
  <si>
    <t>11/26 6만원입</t>
    <phoneticPr fontId="1" type="noConversion"/>
  </si>
  <si>
    <t>2089~2090</t>
    <phoneticPr fontId="1" type="noConversion"/>
  </si>
  <si>
    <t>밀양</t>
    <phoneticPr fontId="1" type="noConversion"/>
  </si>
  <si>
    <t>효준</t>
    <phoneticPr fontId="1" type="noConversion"/>
  </si>
  <si>
    <t>2091~2093</t>
    <phoneticPr fontId="1" type="noConversion"/>
  </si>
  <si>
    <t>청도</t>
    <phoneticPr fontId="1" type="noConversion"/>
  </si>
  <si>
    <t>창균</t>
    <phoneticPr fontId="1" type="noConversion"/>
  </si>
  <si>
    <t>11/26 80만입</t>
    <phoneticPr fontId="1" type="noConversion"/>
  </si>
  <si>
    <t>11/23 2만원 입</t>
    <phoneticPr fontId="1" type="noConversion"/>
  </si>
  <si>
    <t>11/22 26만입</t>
    <phoneticPr fontId="1" type="noConversion"/>
  </si>
  <si>
    <t>2094~2106</t>
    <phoneticPr fontId="1" type="noConversion"/>
  </si>
  <si>
    <t>밀양</t>
    <phoneticPr fontId="1" type="noConversion"/>
  </si>
  <si>
    <t>태군</t>
    <phoneticPr fontId="1" type="noConversion"/>
  </si>
  <si>
    <t>의균/태군</t>
    <phoneticPr fontId="1" type="noConversion"/>
  </si>
  <si>
    <t>기세</t>
    <phoneticPr fontId="1" type="noConversion"/>
  </si>
  <si>
    <t>지윤</t>
    <phoneticPr fontId="1" type="noConversion"/>
  </si>
  <si>
    <t>청도</t>
    <phoneticPr fontId="1" type="noConversion"/>
  </si>
  <si>
    <t>진동/재식</t>
    <phoneticPr fontId="1" type="noConversion"/>
  </si>
  <si>
    <t>164~172</t>
    <phoneticPr fontId="1" type="noConversion"/>
  </si>
  <si>
    <t>점표 외</t>
    <phoneticPr fontId="1" type="noConversion"/>
  </si>
  <si>
    <t>완납</t>
    <phoneticPr fontId="1" type="noConversion"/>
  </si>
  <si>
    <t>12/4 18만입</t>
    <phoneticPr fontId="1" type="noConversion"/>
  </si>
  <si>
    <t>칠원</t>
    <phoneticPr fontId="1" type="noConversion"/>
  </si>
  <si>
    <t>지균</t>
    <phoneticPr fontId="1" type="noConversion"/>
  </si>
  <si>
    <t>12/02 2만입</t>
    <phoneticPr fontId="1" type="noConversion"/>
  </si>
  <si>
    <t>12/03 22만입</t>
    <phoneticPr fontId="1" type="noConversion"/>
  </si>
  <si>
    <t>65~66</t>
    <phoneticPr fontId="1" type="noConversion"/>
  </si>
  <si>
    <t>대전</t>
    <phoneticPr fontId="1" type="noConversion"/>
  </si>
  <si>
    <t>희선</t>
    <phoneticPr fontId="1" type="noConversion"/>
  </si>
  <si>
    <t>11/29 80만입</t>
    <phoneticPr fontId="1" type="noConversion"/>
  </si>
  <si>
    <t>11/28 12만입</t>
    <phoneticPr fontId="1" type="noConversion"/>
  </si>
  <si>
    <t>문방 종산</t>
    <phoneticPr fontId="1" type="noConversion"/>
  </si>
  <si>
    <t>태원</t>
    <phoneticPr fontId="1" type="noConversion"/>
  </si>
  <si>
    <t>11/27 2만입</t>
    <phoneticPr fontId="1" type="noConversion"/>
  </si>
  <si>
    <t>11/30 16만입</t>
    <phoneticPr fontId="1" type="noConversion"/>
  </si>
  <si>
    <t>현덕</t>
    <phoneticPr fontId="1" type="noConversion"/>
  </si>
  <si>
    <t xml:space="preserve">2018-11-30          2만 </t>
    <phoneticPr fontId="1" type="noConversion"/>
  </si>
  <si>
    <t>12/3 202만입</t>
    <phoneticPr fontId="1" type="noConversion"/>
  </si>
  <si>
    <t>12/4 49만입</t>
    <phoneticPr fontId="1" type="noConversion"/>
  </si>
  <si>
    <t>11/15 6/석종구?</t>
    <phoneticPr fontId="1" type="noConversion"/>
  </si>
  <si>
    <t xml:space="preserve"> </t>
    <phoneticPr fontId="1" type="noConversion"/>
  </si>
  <si>
    <t>광준</t>
    <phoneticPr fontId="1" type="noConversion"/>
  </si>
  <si>
    <t>부산</t>
    <phoneticPr fontId="1" type="noConversion"/>
  </si>
  <si>
    <t>11/5  6만입</t>
    <phoneticPr fontId="1" type="noConversion"/>
  </si>
  <si>
    <t>대구</t>
    <phoneticPr fontId="1" type="noConversion"/>
  </si>
  <si>
    <t>동영</t>
    <phoneticPr fontId="1" type="noConversion"/>
  </si>
  <si>
    <t>12/6 15만입 대구시 북구 검단로135 108동 115호㈜디에스테크노</t>
    <phoneticPr fontId="1" type="noConversion"/>
  </si>
  <si>
    <t>밀양</t>
    <phoneticPr fontId="1" type="noConversion"/>
  </si>
  <si>
    <t>현조</t>
    <phoneticPr fontId="1" type="noConversion"/>
  </si>
  <si>
    <t>전액입근 추가7만/12월</t>
    <phoneticPr fontId="1" type="noConversion"/>
  </si>
  <si>
    <t>희경</t>
    <phoneticPr fontId="1" type="noConversion"/>
  </si>
  <si>
    <t>전액</t>
    <phoneticPr fontId="1" type="noConversion"/>
  </si>
  <si>
    <t>12/10 91만입종갑 영정 희진</t>
    <phoneticPr fontId="1" type="noConversion"/>
  </si>
  <si>
    <t>금곡</t>
    <phoneticPr fontId="1" type="noConversion"/>
  </si>
  <si>
    <t>창훈</t>
    <phoneticPr fontId="1" type="noConversion"/>
  </si>
  <si>
    <t>전액</t>
    <phoneticPr fontId="1" type="noConversion"/>
  </si>
  <si>
    <t>12/12 31만입</t>
    <phoneticPr fontId="1" type="noConversion"/>
  </si>
  <si>
    <t>송계</t>
    <phoneticPr fontId="1" type="noConversion"/>
  </si>
  <si>
    <t>휘준</t>
    <phoneticPr fontId="1" type="noConversion"/>
  </si>
  <si>
    <t>9/  6만입</t>
    <phoneticPr fontId="1" type="noConversion"/>
  </si>
  <si>
    <t>634~635</t>
    <phoneticPr fontId="1" type="noConversion"/>
  </si>
  <si>
    <t>광준/호준</t>
    <phoneticPr fontId="1" type="noConversion"/>
  </si>
  <si>
    <t>인원</t>
    <phoneticPr fontId="1" type="noConversion"/>
  </si>
  <si>
    <t>656~`669</t>
    <phoneticPr fontId="1" type="noConversion"/>
  </si>
  <si>
    <t xml:space="preserve">  12/6     8만원 입</t>
    <phoneticPr fontId="1" type="noConversion"/>
  </si>
  <si>
    <t>세관</t>
    <phoneticPr fontId="1" type="noConversion"/>
  </si>
  <si>
    <t>자인</t>
    <phoneticPr fontId="1" type="noConversion"/>
  </si>
  <si>
    <t>전액</t>
    <phoneticPr fontId="1" type="noConversion"/>
  </si>
  <si>
    <t>12/14 15만입</t>
    <phoneticPr fontId="1" type="noConversion"/>
  </si>
  <si>
    <t>12/13 2만입</t>
    <phoneticPr fontId="1" type="noConversion"/>
  </si>
  <si>
    <t>창균</t>
    <phoneticPr fontId="1" type="noConversion"/>
  </si>
  <si>
    <t>12/14 8만입</t>
    <phoneticPr fontId="1" type="noConversion"/>
  </si>
  <si>
    <t>대균</t>
    <phoneticPr fontId="1" type="noConversion"/>
  </si>
  <si>
    <t>12/13 4만입</t>
    <phoneticPr fontId="1" type="noConversion"/>
  </si>
  <si>
    <t>12/13 31만 석유경</t>
    <phoneticPr fontId="1" type="noConversion"/>
  </si>
  <si>
    <t>1064~1065</t>
    <phoneticPr fontId="1" type="noConversion"/>
  </si>
  <si>
    <t>성주</t>
    <phoneticPr fontId="1" type="noConversion"/>
  </si>
  <si>
    <t>찬준</t>
    <phoneticPr fontId="1" type="noConversion"/>
  </si>
  <si>
    <t>예천</t>
    <phoneticPr fontId="1" type="noConversion"/>
  </si>
  <si>
    <t>창훈</t>
    <phoneticPr fontId="1" type="noConversion"/>
  </si>
  <si>
    <t>금곡</t>
    <phoneticPr fontId="1" type="noConversion"/>
  </si>
  <si>
    <t>울산</t>
    <phoneticPr fontId="1" type="noConversion"/>
  </si>
  <si>
    <t>창호</t>
    <phoneticPr fontId="1" type="noConversion"/>
  </si>
  <si>
    <t>전액</t>
    <phoneticPr fontId="1" type="noConversion"/>
  </si>
  <si>
    <t>12/26 18만입</t>
    <phoneticPr fontId="1" type="noConversion"/>
  </si>
  <si>
    <t>12/26 21만입</t>
    <phoneticPr fontId="1" type="noConversion"/>
  </si>
  <si>
    <t>상억/철욱</t>
    <phoneticPr fontId="1" type="noConversion"/>
  </si>
  <si>
    <t>성주</t>
    <phoneticPr fontId="1" type="noConversion"/>
  </si>
  <si>
    <t>계린</t>
    <phoneticPr fontId="1" type="noConversion"/>
  </si>
  <si>
    <t>수원</t>
    <phoneticPr fontId="1" type="noConversion"/>
  </si>
  <si>
    <t>홍벽</t>
    <phoneticPr fontId="1" type="noConversion"/>
  </si>
  <si>
    <t>합천</t>
    <phoneticPr fontId="1" type="noConversion"/>
  </si>
  <si>
    <t>정균</t>
    <phoneticPr fontId="1" type="noConversion"/>
  </si>
  <si>
    <t>전액</t>
    <phoneticPr fontId="1" type="noConversion"/>
  </si>
  <si>
    <t>부산 광역시 연제구 월드컵대로55 104동 3205호(연산롯데케슬데시앙)</t>
    <phoneticPr fontId="1" type="noConversion"/>
  </si>
  <si>
    <t>대구</t>
    <phoneticPr fontId="1" type="noConversion"/>
  </si>
  <si>
    <t>재헌</t>
    <phoneticPr fontId="1" type="noConversion"/>
  </si>
  <si>
    <t>12/28 8만입</t>
    <phoneticPr fontId="1" type="noConversion"/>
  </si>
  <si>
    <t>12/27 21만입</t>
    <phoneticPr fontId="1" type="noConversion"/>
  </si>
  <si>
    <t>전액</t>
    <phoneticPr fontId="1" type="noConversion"/>
  </si>
  <si>
    <t>12/27 4만입</t>
    <phoneticPr fontId="1" type="noConversion"/>
  </si>
  <si>
    <t>현석</t>
    <phoneticPr fontId="1" type="noConversion"/>
  </si>
  <si>
    <t>1068~1069</t>
    <phoneticPr fontId="1" type="noConversion"/>
  </si>
  <si>
    <t>호원</t>
    <phoneticPr fontId="1" type="noConversion"/>
  </si>
  <si>
    <t>12/21 8만입</t>
    <phoneticPr fontId="1" type="noConversion"/>
  </si>
  <si>
    <t>동용</t>
    <phoneticPr fontId="1" type="noConversion"/>
  </si>
  <si>
    <t>12/19 10만입</t>
    <phoneticPr fontId="1" type="noConversion"/>
  </si>
  <si>
    <t>12/31 14만입</t>
    <phoneticPr fontId="1" type="noConversion"/>
  </si>
  <si>
    <t>종태</t>
    <phoneticPr fontId="1" type="noConversion"/>
  </si>
  <si>
    <t>12/6,21만입</t>
    <phoneticPr fontId="1" type="noConversion"/>
  </si>
  <si>
    <t>진옥/수일</t>
    <phoneticPr fontId="1" type="noConversion"/>
  </si>
  <si>
    <t>12/20 84만입</t>
    <phoneticPr fontId="1" type="noConversion"/>
  </si>
  <si>
    <t>세관</t>
    <phoneticPr fontId="1" type="noConversion"/>
  </si>
  <si>
    <t>1/4 8만 석세관(대구 북구 침산남로130  3차프르지오 102동 1008호</t>
    <phoneticPr fontId="1" type="noConversion"/>
  </si>
  <si>
    <t>1070~1072</t>
    <phoneticPr fontId="1" type="noConversion"/>
  </si>
  <si>
    <t>대구</t>
    <phoneticPr fontId="1" type="noConversion"/>
  </si>
  <si>
    <t>치현</t>
    <phoneticPr fontId="1" type="noConversion"/>
  </si>
  <si>
    <t>12/6 12만입</t>
    <phoneticPr fontId="1" type="noConversion"/>
  </si>
  <si>
    <t>전액</t>
    <phoneticPr fontId="1" type="noConversion"/>
  </si>
  <si>
    <t>전액</t>
    <phoneticPr fontId="1" type="noConversion"/>
  </si>
  <si>
    <t>성주</t>
    <phoneticPr fontId="1" type="noConversion"/>
  </si>
  <si>
    <t>계춘</t>
    <phoneticPr fontId="1" type="noConversion"/>
  </si>
  <si>
    <t>대전</t>
    <phoneticPr fontId="1" type="noConversion"/>
  </si>
  <si>
    <t>진효</t>
    <phoneticPr fontId="1" type="noConversion"/>
  </si>
  <si>
    <t>1/8 6만입</t>
    <phoneticPr fontId="1" type="noConversion"/>
  </si>
  <si>
    <t>1/8 44만입</t>
    <phoneticPr fontId="1" type="noConversion"/>
  </si>
  <si>
    <t>12/27 43만입)시링.국민56760101379670</t>
    <phoneticPr fontId="1" type="noConversion"/>
  </si>
  <si>
    <t>1073~1080</t>
    <phoneticPr fontId="1" type="noConversion"/>
  </si>
  <si>
    <t>호태</t>
    <phoneticPr fontId="1" type="noConversion"/>
  </si>
  <si>
    <t>용권</t>
    <phoneticPr fontId="1" type="noConversion"/>
  </si>
  <si>
    <t>179~193</t>
    <phoneticPr fontId="1" type="noConversion"/>
  </si>
  <si>
    <t>춘길</t>
    <phoneticPr fontId="1" type="noConversion"/>
  </si>
  <si>
    <t>194~198</t>
    <phoneticPr fontId="1" type="noConversion"/>
  </si>
  <si>
    <t>합계</t>
    <phoneticPr fontId="1" type="noConversion"/>
  </si>
  <si>
    <t>173~178</t>
    <phoneticPr fontId="1" type="noConversion"/>
  </si>
  <si>
    <t>진동</t>
    <phoneticPr fontId="1" type="noConversion"/>
  </si>
  <si>
    <t>마흘</t>
    <phoneticPr fontId="1" type="noConversion"/>
  </si>
  <si>
    <t>1/9 12만입</t>
    <phoneticPr fontId="1" type="noConversion"/>
  </si>
  <si>
    <t>종균</t>
    <phoneticPr fontId="1" type="noConversion"/>
  </si>
  <si>
    <t>수원</t>
    <phoneticPr fontId="1" type="noConversion"/>
  </si>
  <si>
    <t>동균/찬균</t>
    <phoneticPr fontId="1" type="noConversion"/>
  </si>
  <si>
    <t>전액</t>
    <phoneticPr fontId="1" type="noConversion"/>
  </si>
  <si>
    <t>2019-01-10  6만입</t>
    <phoneticPr fontId="1" type="noConversion"/>
  </si>
  <si>
    <t>범석/형석</t>
    <phoneticPr fontId="1" type="noConversion"/>
  </si>
  <si>
    <t>1/ 10 8만입</t>
    <phoneticPr fontId="1" type="noConversion"/>
  </si>
  <si>
    <t>진우</t>
    <phoneticPr fontId="1" type="noConversion"/>
  </si>
  <si>
    <t>2117~2119</t>
    <phoneticPr fontId="1" type="noConversion"/>
  </si>
  <si>
    <t>2121~2124</t>
    <phoneticPr fontId="1" type="noConversion"/>
  </si>
  <si>
    <t>2154~2166</t>
    <phoneticPr fontId="1" type="noConversion"/>
  </si>
  <si>
    <t>2128~2130</t>
    <phoneticPr fontId="1" type="noConversion"/>
  </si>
  <si>
    <t>2131~2147</t>
    <phoneticPr fontId="1" type="noConversion"/>
  </si>
  <si>
    <t>2148~2154</t>
    <phoneticPr fontId="1" type="noConversion"/>
  </si>
  <si>
    <t>2116~2120</t>
    <phoneticPr fontId="1" type="noConversion"/>
  </si>
  <si>
    <t>2155~2158</t>
    <phoneticPr fontId="1" type="noConversion"/>
  </si>
  <si>
    <t>2160~2161</t>
    <phoneticPr fontId="1" type="noConversion"/>
  </si>
  <si>
    <t>2162~2169</t>
    <phoneticPr fontId="1" type="noConversion"/>
  </si>
  <si>
    <t>2121~2133</t>
    <phoneticPr fontId="1" type="noConversion"/>
  </si>
  <si>
    <t>2176~2177</t>
    <phoneticPr fontId="1" type="noConversion"/>
  </si>
  <si>
    <t>기세</t>
    <phoneticPr fontId="1" type="noConversion"/>
  </si>
  <si>
    <t>총계</t>
    <phoneticPr fontId="1" type="noConversion"/>
  </si>
  <si>
    <t>정균</t>
    <phoneticPr fontId="1" type="noConversion"/>
  </si>
  <si>
    <t>2181~2183</t>
    <phoneticPr fontId="1" type="noConversion"/>
  </si>
  <si>
    <t>미경</t>
    <phoneticPr fontId="1" type="noConversion"/>
  </si>
  <si>
    <t>2184~2185</t>
    <phoneticPr fontId="1" type="noConversion"/>
  </si>
  <si>
    <t>기세</t>
    <phoneticPr fontId="1" type="noConversion"/>
  </si>
  <si>
    <t>門中</t>
  </si>
  <si>
    <t>畵譜</t>
  </si>
  <si>
    <t>世</t>
  </si>
  <si>
    <t>諱</t>
  </si>
  <si>
    <t>官職</t>
  </si>
  <si>
    <t>位 置</t>
  </si>
  <si>
    <t>종류</t>
  </si>
  <si>
    <t>共通</t>
  </si>
  <si>
    <t>始祖</t>
  </si>
  <si>
    <t>隣</t>
  </si>
  <si>
    <t>上將軍</t>
  </si>
  <si>
    <t>2~7</t>
  </si>
  <si>
    <t>위패</t>
  </si>
  <si>
    <t>재실 각</t>
  </si>
  <si>
    <t>汝明</t>
  </si>
  <si>
    <t>忠北 忠州市 同樂길 守義山</t>
  </si>
  <si>
    <t>재실</t>
  </si>
  <si>
    <t>사진</t>
  </si>
  <si>
    <t>문중묘원</t>
  </si>
  <si>
    <t>묘소</t>
  </si>
  <si>
    <t>우연 묘소</t>
  </si>
  <si>
    <t>상동</t>
  </si>
  <si>
    <t>仁同</t>
  </si>
  <si>
    <t>道周</t>
  </si>
  <si>
    <t>成均進仕</t>
  </si>
  <si>
    <t>建行</t>
  </si>
  <si>
    <t>宮直長</t>
  </si>
  <si>
    <t>화원 선조 단소 앞</t>
  </si>
  <si>
    <t>내용</t>
    <phoneticPr fontId="1" type="noConversion"/>
  </si>
  <si>
    <t>입급</t>
    <phoneticPr fontId="1" type="noConversion"/>
  </si>
  <si>
    <t>영정</t>
    <phoneticPr fontId="1" type="noConversion"/>
  </si>
  <si>
    <t>초상</t>
    <phoneticPr fontId="1" type="noConversion"/>
  </si>
  <si>
    <t>석씨문중비</t>
    <phoneticPr fontId="1" type="noConversion"/>
  </si>
  <si>
    <t>비석</t>
    <phoneticPr fontId="1" type="noConversion"/>
  </si>
  <si>
    <t>경의사어필각</t>
    <phoneticPr fontId="1" type="noConversion"/>
  </si>
  <si>
    <t>天乙</t>
    <phoneticPr fontId="1" type="noConversion"/>
  </si>
  <si>
    <t>묘도</t>
    <phoneticPr fontId="1" type="noConversion"/>
  </si>
  <si>
    <t>수명</t>
    <phoneticPr fontId="1" type="noConversion"/>
  </si>
  <si>
    <t>함경남도 영흥</t>
    <phoneticPr fontId="1" type="noConversion"/>
  </si>
  <si>
    <t>묘단</t>
    <phoneticPr fontId="1" type="noConversion"/>
  </si>
  <si>
    <t>화원재실</t>
    <phoneticPr fontId="1" type="noConversion"/>
  </si>
  <si>
    <t>수의문</t>
    <phoneticPr fontId="1" type="noConversion"/>
  </si>
  <si>
    <t>신도비</t>
    <phoneticPr fontId="1" type="noConversion"/>
  </si>
  <si>
    <t>왕지</t>
    <phoneticPr fontId="1" type="noConversion"/>
  </si>
  <si>
    <t>문서</t>
    <phoneticPr fontId="1" type="noConversion"/>
  </si>
  <si>
    <t>왕지기증서</t>
    <phoneticPr fontId="1" type="noConversion"/>
  </si>
  <si>
    <t>사진</t>
    <phoneticPr fontId="1" type="noConversion"/>
  </si>
  <si>
    <t>헌시</t>
    <phoneticPr fontId="1" type="noConversion"/>
  </si>
  <si>
    <t>기세문중1</t>
    <phoneticPr fontId="1" type="noConversion"/>
  </si>
  <si>
    <t>낙은문중</t>
    <phoneticPr fontId="1" type="noConversion"/>
  </si>
  <si>
    <t>치중</t>
    <phoneticPr fontId="1" type="noConversion"/>
  </si>
  <si>
    <t>비</t>
    <phoneticPr fontId="1" type="noConversion"/>
  </si>
  <si>
    <t>24세 위 致重 遺墟碑 星州郡 龍岩面 四谷里</t>
    <phoneticPr fontId="1" type="noConversion"/>
  </si>
  <si>
    <t>落隱門中齋室</t>
    <phoneticPr fontId="1" type="noConversion"/>
  </si>
  <si>
    <t>재실</t>
    <phoneticPr fontId="1" type="noConversion"/>
  </si>
  <si>
    <t>시랑문중1</t>
    <phoneticPr fontId="1" type="noConversion"/>
  </si>
  <si>
    <r>
      <t>송계</t>
    </r>
    <r>
      <rPr>
        <sz val="10"/>
        <color rgb="FF000000"/>
        <rFont val="함초롬바탕"/>
        <family val="1"/>
        <charset val="129"/>
      </rPr>
      <t>1</t>
    </r>
    <phoneticPr fontId="1" type="noConversion"/>
  </si>
  <si>
    <t>통덕영주1</t>
    <phoneticPr fontId="1" type="noConversion"/>
  </si>
  <si>
    <t>斯珹之壇</t>
    <phoneticPr fontId="1" type="noConversion"/>
  </si>
  <si>
    <t>斯珹</t>
    <phoneticPr fontId="1" type="noConversion"/>
  </si>
  <si>
    <t>통덕랑공</t>
    <phoneticPr fontId="1" type="noConversion"/>
  </si>
  <si>
    <t>영주시 평은면 강동리 산306</t>
    <phoneticPr fontId="1" type="noConversion"/>
  </si>
  <si>
    <t>사성 재실</t>
    <phoneticPr fontId="1" type="noConversion"/>
  </si>
  <si>
    <t>자인1</t>
    <phoneticPr fontId="1" type="noConversion"/>
  </si>
  <si>
    <t>입향조</t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</si>
  <si>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내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</si>
  <si>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r>
      <t xml:space="preserve">경산시 자인면 북사리 </t>
    </r>
    <r>
      <rPr>
        <sz val="10"/>
        <color rgb="FF000000"/>
        <rFont val="함초롬바탕"/>
        <family val="1"/>
        <charset val="129"/>
      </rPr>
      <t>186</t>
    </r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</si>
  <si>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외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</si>
  <si>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t>문중참배</t>
    <phoneticPr fontId="1" type="noConversion"/>
  </si>
  <si>
    <t>참판종산문중</t>
    <phoneticPr fontId="1" type="noConversion"/>
  </si>
  <si>
    <t>추모당1</t>
    <phoneticPr fontId="1" type="noConversion"/>
  </si>
  <si>
    <t>추모당2</t>
    <phoneticPr fontId="1" type="noConversion"/>
  </si>
  <si>
    <t>상동</t>
    <phoneticPr fontId="1" type="noConversion"/>
  </si>
  <si>
    <t>율곡문중</t>
    <phoneticPr fontId="1" type="noConversion"/>
  </si>
  <si>
    <t>德岡齋</t>
    <phoneticPr fontId="1" type="noConversion"/>
  </si>
  <si>
    <t>2186~2194</t>
    <phoneticPr fontId="1" type="noConversion"/>
  </si>
  <si>
    <t>밀양</t>
    <phoneticPr fontId="1" type="noConversion"/>
  </si>
  <si>
    <t>희섭</t>
    <phoneticPr fontId="1" type="noConversion"/>
  </si>
  <si>
    <t>1/16  26만입</t>
    <phoneticPr fontId="1" type="noConversion"/>
  </si>
  <si>
    <t>반2 신청</t>
    <phoneticPr fontId="1" type="noConversion"/>
  </si>
  <si>
    <t>638~640</t>
    <phoneticPr fontId="1" type="noConversion"/>
  </si>
  <si>
    <t>지동</t>
    <phoneticPr fontId="1" type="noConversion"/>
  </si>
  <si>
    <t>문수</t>
    <phoneticPr fontId="1" type="noConversion"/>
  </si>
  <si>
    <t>지현</t>
    <phoneticPr fontId="1" type="noConversion"/>
  </si>
  <si>
    <t>6만입</t>
    <phoneticPr fontId="1" type="noConversion"/>
  </si>
  <si>
    <t>642~657</t>
    <phoneticPr fontId="1" type="noConversion"/>
  </si>
  <si>
    <t>울산</t>
    <phoneticPr fontId="1" type="noConversion"/>
  </si>
  <si>
    <t>상길</t>
    <phoneticPr fontId="1" type="noConversion"/>
  </si>
  <si>
    <t>1/24 112만입</t>
    <phoneticPr fontId="1" type="noConversion"/>
  </si>
  <si>
    <t>170~185</t>
    <phoneticPr fontId="1" type="noConversion"/>
  </si>
  <si>
    <t>상주</t>
    <phoneticPr fontId="1" type="noConversion"/>
  </si>
  <si>
    <t>응목/희갑</t>
    <phoneticPr fontId="1" type="noConversion"/>
  </si>
  <si>
    <t>성주삼산당</t>
    <phoneticPr fontId="1" type="noConversion"/>
  </si>
  <si>
    <t>재실</t>
    <phoneticPr fontId="1" type="noConversion"/>
  </si>
  <si>
    <t>묘소</t>
    <phoneticPr fontId="1" type="noConversion"/>
  </si>
  <si>
    <t>1082~1086</t>
    <phoneticPr fontId="1" type="noConversion"/>
  </si>
  <si>
    <t>치현</t>
    <phoneticPr fontId="1" type="noConversion"/>
  </si>
  <si>
    <t>12/6 12만입</t>
    <phoneticPr fontId="1" type="noConversion"/>
  </si>
  <si>
    <t>1/11 4</t>
    <phoneticPr fontId="1" type="noConversion"/>
  </si>
  <si>
    <t>1/11 8만</t>
    <phoneticPr fontId="1" type="noConversion"/>
  </si>
  <si>
    <t>1/14 23만 태민</t>
    <phoneticPr fontId="1" type="noConversion"/>
  </si>
  <si>
    <t>1/8 6만 진호</t>
    <phoneticPr fontId="1" type="noConversion"/>
  </si>
  <si>
    <t>진영/기영</t>
    <phoneticPr fontId="1" type="noConversion"/>
  </si>
  <si>
    <t>1087~1088</t>
    <phoneticPr fontId="1" type="noConversion"/>
  </si>
  <si>
    <t>18,2/22 26만입 포함</t>
    <phoneticPr fontId="1" type="noConversion"/>
  </si>
  <si>
    <t>주철</t>
    <phoneticPr fontId="1" type="noConversion"/>
  </si>
  <si>
    <t>1/12 29만입</t>
    <phoneticPr fontId="1" type="noConversion"/>
  </si>
  <si>
    <t>밀양1</t>
    <phoneticPr fontId="1" type="noConversion"/>
  </si>
  <si>
    <t>묘소</t>
    <phoneticPr fontId="1" type="noConversion"/>
  </si>
  <si>
    <t>9,10</t>
    <phoneticPr fontId="1" type="noConversion"/>
  </si>
  <si>
    <t>文賢,貞信</t>
    <phoneticPr fontId="1" type="noConversion"/>
  </si>
  <si>
    <t>이천현감.吏曹正郞</t>
    <phoneticPr fontId="1" type="noConversion"/>
  </si>
  <si>
    <t>成玉</t>
    <phoneticPr fontId="1" type="noConversion"/>
  </si>
  <si>
    <t>吏曹參議</t>
    <phoneticPr fontId="1" type="noConversion"/>
  </si>
  <si>
    <t>상동</t>
    <phoneticPr fontId="1" type="noConversion"/>
  </si>
  <si>
    <t>장묘단</t>
    <phoneticPr fontId="1" type="noConversion"/>
  </si>
  <si>
    <t>汝信</t>
    <phoneticPr fontId="1" type="noConversion"/>
  </si>
  <si>
    <t>承仕郞</t>
    <phoneticPr fontId="1" type="noConversion"/>
  </si>
  <si>
    <t>密陽市 武安面 中山里 山22番地</t>
    <phoneticPr fontId="1" type="noConversion"/>
  </si>
  <si>
    <t>琮</t>
    <phoneticPr fontId="1" type="noConversion"/>
  </si>
  <si>
    <t>兵曹侍郞</t>
    <phoneticPr fontId="1" type="noConversion"/>
  </si>
  <si>
    <t>淸道郡 豊角面 月峰里 산122번지</t>
    <phoneticPr fontId="1" type="noConversion"/>
  </si>
  <si>
    <t>재실</t>
    <phoneticPr fontId="1" type="noConversion"/>
  </si>
  <si>
    <t>而瓚</t>
    <phoneticPr fontId="1" type="noConversion"/>
  </si>
  <si>
    <t>通訓大夫</t>
    <phoneticPr fontId="1" type="noConversion"/>
  </si>
  <si>
    <t>而琢</t>
    <phoneticPr fontId="1" type="noConversion"/>
  </si>
  <si>
    <t>밀양시 무안면 馬屹里加福洞132-2</t>
    <phoneticPr fontId="1" type="noConversion"/>
  </si>
  <si>
    <t>공원</t>
    <phoneticPr fontId="1" type="noConversion"/>
  </si>
  <si>
    <t>基洪後孫</t>
    <phoneticPr fontId="1" type="noConversion"/>
  </si>
  <si>
    <t>밀양시 무안면 馬屹里 산238-9</t>
    <phoneticPr fontId="1" type="noConversion"/>
  </si>
  <si>
    <t>密陽市 武安面 中山里 838-1番地</t>
    <phoneticPr fontId="1" type="noConversion"/>
  </si>
  <si>
    <t>淸德齋</t>
    <phoneticPr fontId="1" type="noConversion"/>
  </si>
  <si>
    <t>雲圃齋</t>
    <phoneticPr fontId="1" type="noConversion"/>
  </si>
  <si>
    <t>密陽市 武安面 백안1안길5番地</t>
    <phoneticPr fontId="1" type="noConversion"/>
  </si>
  <si>
    <t>月潭齋</t>
    <phoneticPr fontId="1" type="noConversion"/>
  </si>
  <si>
    <t>密陽市 武安面 백안1길112番地</t>
    <phoneticPr fontId="1" type="noConversion"/>
  </si>
  <si>
    <t>景友齎</t>
    <phoneticPr fontId="1" type="noConversion"/>
  </si>
  <si>
    <t>密陽市 武安面 가복3기5-17番地</t>
    <phoneticPr fontId="1" type="noConversion"/>
  </si>
  <si>
    <t>대동보 헌성금 내역</t>
    <phoneticPr fontId="1" type="noConversion"/>
  </si>
  <si>
    <t>단위:원</t>
    <phoneticPr fontId="1" type="noConversion"/>
  </si>
  <si>
    <t>일자</t>
    <phoneticPr fontId="1" type="noConversion"/>
  </si>
  <si>
    <t>성명</t>
    <phoneticPr fontId="1" type="noConversion"/>
  </si>
  <si>
    <t>헌성금</t>
  </si>
  <si>
    <t>비고</t>
    <phoneticPr fontId="1" type="noConversion"/>
  </si>
  <si>
    <t>16.11.22</t>
  </si>
  <si>
    <t>석동현</t>
    <phoneticPr fontId="1" type="noConversion"/>
  </si>
  <si>
    <t>17.01.10</t>
  </si>
  <si>
    <t>석희중</t>
  </si>
  <si>
    <t>석정태</t>
  </si>
  <si>
    <t>석재덕</t>
  </si>
  <si>
    <t>석도영</t>
  </si>
  <si>
    <t>석경애</t>
  </si>
  <si>
    <t>석관성</t>
  </si>
  <si>
    <t>석종호</t>
  </si>
  <si>
    <t>석해균</t>
  </si>
  <si>
    <t>석병환</t>
  </si>
  <si>
    <t>18.2.20</t>
    <phoneticPr fontId="1" type="noConversion"/>
  </si>
  <si>
    <t>석희수</t>
    <phoneticPr fontId="1" type="noConversion"/>
  </si>
  <si>
    <t>석균쇠</t>
    <phoneticPr fontId="1" type="noConversion"/>
  </si>
  <si>
    <t>석위수</t>
    <phoneticPr fontId="1" type="noConversion"/>
  </si>
  <si>
    <t>석민/석홍</t>
    <phoneticPr fontId="1" type="noConversion"/>
  </si>
  <si>
    <t>석상길 석대길</t>
    <phoneticPr fontId="1" type="noConversion"/>
  </si>
  <si>
    <t>합계</t>
    <phoneticPr fontId="1" type="noConversion"/>
  </si>
  <si>
    <t>화보</t>
    <phoneticPr fontId="1" type="noConversion"/>
  </si>
  <si>
    <t>소   계</t>
    <phoneticPr fontId="1" type="noConversion"/>
  </si>
  <si>
    <t>화원시향제2</t>
    <phoneticPr fontId="1" type="noConversion"/>
  </si>
  <si>
    <t>사진</t>
    <phoneticPr fontId="1" type="noConversion"/>
  </si>
  <si>
    <t>1/31 6만</t>
    <phoneticPr fontId="1" type="noConversion"/>
  </si>
  <si>
    <t>판윤1</t>
    <phoneticPr fontId="1" type="noConversion"/>
  </si>
  <si>
    <t>묘소</t>
    <phoneticPr fontId="1" type="noConversion"/>
  </si>
  <si>
    <t>1089~1096</t>
    <phoneticPr fontId="1" type="noConversion"/>
  </si>
  <si>
    <t>상길</t>
    <phoneticPr fontId="1" type="noConversion"/>
  </si>
  <si>
    <t>청도</t>
    <phoneticPr fontId="1" type="noConversion"/>
  </si>
  <si>
    <t>동기</t>
    <phoneticPr fontId="1" type="noConversion"/>
  </si>
  <si>
    <t>1/12 5만입,경력</t>
    <phoneticPr fontId="1" type="noConversion"/>
  </si>
  <si>
    <t>光州市 光山區 柳鷄洞 魯平山</t>
    <phoneticPr fontId="1" type="noConversion"/>
  </si>
  <si>
    <t>白淡</t>
    <phoneticPr fontId="1" type="noConversion"/>
  </si>
  <si>
    <t>昌玉</t>
    <phoneticPr fontId="1" type="noConversion"/>
  </si>
  <si>
    <t>貴載</t>
    <phoneticPr fontId="1" type="noConversion"/>
  </si>
  <si>
    <t>輝世</t>
    <phoneticPr fontId="1" type="noConversion"/>
  </si>
  <si>
    <t>상동</t>
    <phoneticPr fontId="1" type="noConversion"/>
  </si>
  <si>
    <t>통훈대부</t>
    <phoneticPr fontId="1" type="noConversion"/>
  </si>
  <si>
    <t>백담공종파조</t>
    <phoneticPr fontId="1" type="noConversion"/>
  </si>
  <si>
    <t>묘소</t>
    <phoneticPr fontId="1" type="noConversion"/>
  </si>
  <si>
    <t>별첨사진(대보사)</t>
    <phoneticPr fontId="1" type="noConversion"/>
  </si>
  <si>
    <t>별첨 사진(대보사)</t>
    <phoneticPr fontId="1" type="noConversion"/>
  </si>
  <si>
    <t>대보사(2/12)</t>
    <phoneticPr fontId="1" type="noConversion"/>
  </si>
  <si>
    <t>1097~1098</t>
    <phoneticPr fontId="1" type="noConversion"/>
  </si>
  <si>
    <t>창영</t>
    <phoneticPr fontId="1" type="noConversion"/>
  </si>
  <si>
    <t>성주</t>
    <phoneticPr fontId="1" type="noConversion"/>
  </si>
  <si>
    <t>1099~1102</t>
    <phoneticPr fontId="1" type="noConversion"/>
  </si>
  <si>
    <t>2197~2200</t>
    <phoneticPr fontId="1" type="noConversion"/>
  </si>
  <si>
    <t>밀양</t>
    <phoneticPr fontId="1" type="noConversion"/>
  </si>
  <si>
    <t>승균/희운</t>
    <phoneticPr fontId="1" type="noConversion"/>
  </si>
  <si>
    <t>당초목표 45000*27%수준 12000명</t>
    <phoneticPr fontId="1" type="noConversion"/>
  </si>
  <si>
    <t>문방</t>
    <phoneticPr fontId="1" type="noConversion"/>
  </si>
  <si>
    <t>하민</t>
    <phoneticPr fontId="1" type="noConversion"/>
  </si>
  <si>
    <t>1/29 8만 주철</t>
    <phoneticPr fontId="1" type="noConversion"/>
  </si>
  <si>
    <t>1/29 4만입</t>
    <phoneticPr fontId="1" type="noConversion"/>
  </si>
  <si>
    <t>영주</t>
    <phoneticPr fontId="1" type="noConversion"/>
  </si>
  <si>
    <t>186~193</t>
    <phoneticPr fontId="1" type="noConversion"/>
  </si>
  <si>
    <t>2/14 18만입/동균</t>
    <phoneticPr fontId="1" type="noConversion"/>
  </si>
  <si>
    <t>상훈/동균</t>
    <phoneticPr fontId="1" type="noConversion"/>
  </si>
  <si>
    <t>계해보 기준</t>
    <phoneticPr fontId="1" type="noConversion"/>
  </si>
  <si>
    <t>인구(예상)</t>
    <phoneticPr fontId="1" type="noConversion"/>
  </si>
  <si>
    <t>성주</t>
    <phoneticPr fontId="1" type="noConversion"/>
  </si>
  <si>
    <t>채아</t>
    <phoneticPr fontId="1" type="noConversion"/>
  </si>
  <si>
    <t>2/19 2만입</t>
    <phoneticPr fontId="1" type="noConversion"/>
  </si>
  <si>
    <t>2/18 26만입</t>
    <phoneticPr fontId="1" type="noConversion"/>
  </si>
  <si>
    <t>2/14 2만 병철</t>
    <phoneticPr fontId="1" type="noConversion"/>
  </si>
  <si>
    <t>두영/해영</t>
    <phoneticPr fontId="1" type="noConversion"/>
  </si>
  <si>
    <t>창영</t>
    <phoneticPr fontId="1" type="noConversion"/>
  </si>
  <si>
    <t>2/21 8만입</t>
    <phoneticPr fontId="1" type="noConversion"/>
  </si>
  <si>
    <t>묘비</t>
    <phoneticPr fontId="1" type="noConversion"/>
  </si>
  <si>
    <t>入鄕組</t>
    <phoneticPr fontId="1" type="noConversion"/>
  </si>
  <si>
    <t>壽峴</t>
    <phoneticPr fontId="1" type="noConversion"/>
  </si>
  <si>
    <t>大邱市 達城郡 玉浦邑 金興里 山 173의 2</t>
    <phoneticPr fontId="1" type="noConversion"/>
  </si>
  <si>
    <t>參判公 반송</t>
    <phoneticPr fontId="1" type="noConversion"/>
  </si>
  <si>
    <t>194~197</t>
    <phoneticPr fontId="1" type="noConversion"/>
  </si>
  <si>
    <t>영주</t>
    <phoneticPr fontId="1" type="noConversion"/>
  </si>
  <si>
    <t>종석</t>
    <phoneticPr fontId="1" type="noConversion"/>
  </si>
  <si>
    <t>동균</t>
    <phoneticPr fontId="1" type="noConversion"/>
  </si>
  <si>
    <t>표열각</t>
    <phoneticPr fontId="1" type="noConversion"/>
  </si>
  <si>
    <t>世渙配</t>
    <phoneticPr fontId="1" type="noConversion"/>
  </si>
  <si>
    <t>2/25일 15만원</t>
    <phoneticPr fontId="1" type="noConversion"/>
  </si>
  <si>
    <t>2/22 26만입</t>
    <phoneticPr fontId="1" type="noConversion"/>
  </si>
  <si>
    <t>2/26 15만</t>
    <phoneticPr fontId="1" type="noConversion"/>
  </si>
  <si>
    <t>1/24 30만</t>
    <phoneticPr fontId="1" type="noConversion"/>
  </si>
  <si>
    <t>2201~2213</t>
    <phoneticPr fontId="1" type="noConversion"/>
  </si>
  <si>
    <t>밀양</t>
    <phoneticPr fontId="1" type="noConversion"/>
  </si>
  <si>
    <t>영호</t>
    <phoneticPr fontId="1" type="noConversion"/>
  </si>
  <si>
    <t>2214~2236</t>
    <phoneticPr fontId="1" type="noConversion"/>
  </si>
  <si>
    <t>희백</t>
    <phoneticPr fontId="1" type="noConversion"/>
  </si>
  <si>
    <t>밀양</t>
    <phoneticPr fontId="1" type="noConversion"/>
  </si>
  <si>
    <t>2/21 76 희경</t>
    <phoneticPr fontId="1" type="noConversion"/>
  </si>
  <si>
    <t>星州松隱門中</t>
    <phoneticPr fontId="1" type="noConversion"/>
  </si>
  <si>
    <t>表烈閣</t>
    <phoneticPr fontId="1" type="noConversion"/>
  </si>
  <si>
    <t>慶北 星州郡 道興길 48-20</t>
    <phoneticPr fontId="1" type="noConversion"/>
  </si>
  <si>
    <t>19.2.27</t>
    <phoneticPr fontId="1" type="noConversion"/>
  </si>
  <si>
    <t>석동업</t>
    <phoneticPr fontId="1" type="noConversion"/>
  </si>
  <si>
    <t>완</t>
    <phoneticPr fontId="1" type="noConversion"/>
  </si>
  <si>
    <t>落隱遺墟碑</t>
    <phoneticPr fontId="1" type="noConversion"/>
  </si>
  <si>
    <t>落隱處士</t>
    <phoneticPr fontId="1" type="noConversion"/>
  </si>
  <si>
    <t>창녕이방문중재실</t>
    <phoneticPr fontId="1" type="noConversion"/>
  </si>
  <si>
    <t>상의재</t>
    <phoneticPr fontId="1" type="noConversion"/>
  </si>
  <si>
    <t>위패</t>
    <phoneticPr fontId="1" type="noConversion"/>
  </si>
  <si>
    <t>栢</t>
    <phoneticPr fontId="1" type="noConversion"/>
  </si>
  <si>
    <t>忠南 保寧市 성주면 성주리 247-11</t>
    <phoneticPr fontId="1" type="noConversion"/>
  </si>
  <si>
    <t>壬亂公臣</t>
    <phoneticPr fontId="1" type="noConversion"/>
  </si>
  <si>
    <t xml:space="preserve">參判 장호원1 </t>
    <phoneticPr fontId="1" type="noConversion"/>
  </si>
  <si>
    <t>어필및 해설</t>
    <phoneticPr fontId="1" type="noConversion"/>
  </si>
  <si>
    <t>洪城君</t>
    <phoneticPr fontId="1" type="noConversion"/>
  </si>
  <si>
    <t>壽明</t>
    <phoneticPr fontId="1" type="noConversion"/>
  </si>
  <si>
    <t>漢城判尹</t>
    <phoneticPr fontId="1" type="noConversion"/>
  </si>
  <si>
    <t>어필각</t>
    <phoneticPr fontId="1" type="noConversion"/>
  </si>
  <si>
    <t>화보</t>
    <phoneticPr fontId="1" type="noConversion"/>
  </si>
  <si>
    <t>1104~1105</t>
    <phoneticPr fontId="1" type="noConversion"/>
  </si>
  <si>
    <t>추자/은희</t>
    <phoneticPr fontId="1" type="noConversion"/>
  </si>
  <si>
    <t>1권(4만) 9질</t>
    <phoneticPr fontId="1" type="noConversion"/>
  </si>
  <si>
    <t>301~331</t>
    <phoneticPr fontId="1" type="noConversion"/>
  </si>
  <si>
    <t>2/28 468만</t>
    <phoneticPr fontId="1" type="noConversion"/>
  </si>
  <si>
    <t>2237~2239</t>
    <phoneticPr fontId="1" type="noConversion"/>
  </si>
  <si>
    <t>동훈</t>
    <phoneticPr fontId="1" type="noConversion"/>
  </si>
  <si>
    <t>2/27 56만</t>
    <phoneticPr fontId="1" type="noConversion"/>
  </si>
  <si>
    <t>선환</t>
    <phoneticPr fontId="1" type="noConversion"/>
  </si>
  <si>
    <t>2/28 4만입 정훈</t>
    <phoneticPr fontId="1" type="noConversion"/>
  </si>
  <si>
    <t>병사</t>
    <phoneticPr fontId="1" type="noConversion"/>
  </si>
  <si>
    <t>참판</t>
    <phoneticPr fontId="1" type="noConversion"/>
  </si>
  <si>
    <t>모정</t>
    <phoneticPr fontId="1" type="noConversion"/>
  </si>
  <si>
    <t>통덕</t>
    <phoneticPr fontId="1" type="noConversion"/>
  </si>
  <si>
    <t>참의</t>
    <phoneticPr fontId="1" type="noConversion"/>
  </si>
  <si>
    <t>대종손</t>
    <phoneticPr fontId="1" type="noConversion"/>
  </si>
  <si>
    <t>198~202</t>
    <phoneticPr fontId="1" type="noConversion"/>
  </si>
  <si>
    <t>영주</t>
    <phoneticPr fontId="1" type="noConversion"/>
  </si>
  <si>
    <t>종학</t>
    <phoneticPr fontId="1" type="noConversion"/>
  </si>
  <si>
    <t>2240~2245</t>
    <phoneticPr fontId="1" type="noConversion"/>
  </si>
  <si>
    <t>희만</t>
    <phoneticPr fontId="1" type="noConversion"/>
  </si>
  <si>
    <t>석금종</t>
    <phoneticPr fontId="1" type="noConversion"/>
  </si>
  <si>
    <t>통덕/영주</t>
    <phoneticPr fontId="1" type="noConversion"/>
  </si>
  <si>
    <t>1106~1198</t>
    <phoneticPr fontId="1" type="noConversion"/>
  </si>
  <si>
    <t>원주</t>
    <phoneticPr fontId="1" type="noConversion"/>
  </si>
  <si>
    <t>남수</t>
    <phoneticPr fontId="1" type="noConversion"/>
  </si>
  <si>
    <t>석남수</t>
    <phoneticPr fontId="1" type="noConversion"/>
  </si>
  <si>
    <t>병사/홍천</t>
    <phoneticPr fontId="1" type="noConversion"/>
  </si>
  <si>
    <t>3/5 340만</t>
    <phoneticPr fontId="1" type="noConversion"/>
  </si>
  <si>
    <t>창녕</t>
    <phoneticPr fontId="1" type="noConversion"/>
  </si>
  <si>
    <t>영록</t>
    <phoneticPr fontId="1" type="noConversion"/>
  </si>
  <si>
    <t>석삼수</t>
    <phoneticPr fontId="1" type="noConversion"/>
  </si>
  <si>
    <t xml:space="preserve">병사/성주 </t>
    <phoneticPr fontId="1" type="noConversion"/>
  </si>
  <si>
    <t>성주</t>
    <phoneticPr fontId="1" type="noConversion"/>
  </si>
  <si>
    <t>근진외</t>
    <phoneticPr fontId="1" type="noConversion"/>
  </si>
  <si>
    <t>송계</t>
    <phoneticPr fontId="1" type="noConversion"/>
  </si>
  <si>
    <t>경호</t>
    <phoneticPr fontId="1" type="noConversion"/>
  </si>
  <si>
    <t>3/12 12만입</t>
    <phoneticPr fontId="1" type="noConversion"/>
  </si>
  <si>
    <t>3/4 26만희경</t>
    <phoneticPr fontId="1" type="noConversion"/>
  </si>
  <si>
    <t>660~662</t>
    <phoneticPr fontId="1" type="noConversion"/>
  </si>
  <si>
    <t>대전</t>
    <phoneticPr fontId="1" type="noConversion"/>
  </si>
  <si>
    <t>세웅</t>
    <phoneticPr fontId="1" type="noConversion"/>
  </si>
  <si>
    <t>2/28 14+2만 입</t>
    <phoneticPr fontId="1" type="noConversion"/>
  </si>
  <si>
    <t>3/4 30만</t>
    <phoneticPr fontId="1" type="noConversion"/>
  </si>
  <si>
    <t>13시랑13</t>
    <phoneticPr fontId="1" type="noConversion"/>
  </si>
  <si>
    <t>2/27일</t>
    <phoneticPr fontId="1" type="noConversion"/>
  </si>
  <si>
    <t>서책</t>
    <phoneticPr fontId="1" type="noConversion"/>
  </si>
  <si>
    <t>낙은</t>
    <phoneticPr fontId="1" type="noConversion"/>
  </si>
  <si>
    <t>교근</t>
    <phoneticPr fontId="1" type="noConversion"/>
  </si>
  <si>
    <t>1/16 15만,3/13 30만</t>
    <phoneticPr fontId="1" type="noConversion"/>
  </si>
  <si>
    <t>3/13 18만 호복</t>
    <phoneticPr fontId="1" type="noConversion"/>
  </si>
  <si>
    <t>종혁</t>
    <phoneticPr fontId="1" type="noConversion"/>
  </si>
  <si>
    <t>영주</t>
    <phoneticPr fontId="1" type="noConversion"/>
  </si>
  <si>
    <t>영주</t>
    <phoneticPr fontId="1" type="noConversion"/>
  </si>
  <si>
    <t>시윤</t>
    <phoneticPr fontId="1" type="noConversion"/>
  </si>
  <si>
    <t>문방</t>
    <phoneticPr fontId="1" type="noConversion"/>
  </si>
  <si>
    <t>332~333</t>
    <phoneticPr fontId="1" type="noConversion"/>
  </si>
  <si>
    <t>봉길/봉국</t>
    <phoneticPr fontId="1" type="noConversion"/>
  </si>
  <si>
    <t>3/18 10만입</t>
    <phoneticPr fontId="1" type="noConversion"/>
  </si>
  <si>
    <t>종복/봉근</t>
    <phoneticPr fontId="1" type="noConversion"/>
  </si>
  <si>
    <t>양평</t>
    <phoneticPr fontId="1" type="noConversion"/>
  </si>
  <si>
    <t>균명</t>
    <phoneticPr fontId="1" type="noConversion"/>
  </si>
  <si>
    <t>청도</t>
    <phoneticPr fontId="1" type="noConversion"/>
  </si>
  <si>
    <t>진옥/수일</t>
    <phoneticPr fontId="1" type="noConversion"/>
  </si>
  <si>
    <t>2246~2250</t>
    <phoneticPr fontId="1" type="noConversion"/>
  </si>
  <si>
    <t>3/16 12만입</t>
    <phoneticPr fontId="1" type="noConversion"/>
  </si>
  <si>
    <t>3/7 24만입</t>
    <phoneticPr fontId="1" type="noConversion"/>
  </si>
  <si>
    <t>2/18 2만</t>
    <phoneticPr fontId="1" type="noConversion"/>
  </si>
  <si>
    <t>3/15 4만 종구</t>
    <phoneticPr fontId="1" type="noConversion"/>
  </si>
  <si>
    <t>1권</t>
    <phoneticPr fontId="1" type="noConversion"/>
  </si>
  <si>
    <t>금곡</t>
    <phoneticPr fontId="1" type="noConversion"/>
  </si>
  <si>
    <t>우진</t>
    <phoneticPr fontId="1" type="noConversion"/>
  </si>
  <si>
    <t>3/21 2만 종윤</t>
    <phoneticPr fontId="1" type="noConversion"/>
  </si>
  <si>
    <t>경북 의성군 다인면 양서2길80</t>
    <phoneticPr fontId="1" type="noConversion"/>
  </si>
  <si>
    <t>묘소</t>
    <phoneticPr fontId="1" type="noConversion"/>
  </si>
  <si>
    <t>奇雲</t>
    <phoneticPr fontId="1" type="noConversion"/>
  </si>
  <si>
    <t>道庵處士</t>
    <phoneticPr fontId="1" type="noConversion"/>
  </si>
  <si>
    <t>교근</t>
    <phoneticPr fontId="1" type="noConversion"/>
  </si>
  <si>
    <t>경산시 진량읍 현내리 효곡</t>
    <phoneticPr fontId="1" type="noConversion"/>
  </si>
  <si>
    <t>密陽市 務安面 中山里 산176번지</t>
    <phoneticPr fontId="1" type="noConversion"/>
  </si>
  <si>
    <t>星州郡 船南面 道興里1393번비</t>
    <phoneticPr fontId="1" type="noConversion"/>
  </si>
  <si>
    <t>星州郡 船南面 釵동</t>
    <phoneticPr fontId="1" type="noConversion"/>
  </si>
  <si>
    <t>합천군 栗谷面 낙민리 1513-3</t>
    <phoneticPr fontId="1" type="noConversion"/>
  </si>
  <si>
    <t>星州郡 船南面 문방리 739번지</t>
    <phoneticPr fontId="1" type="noConversion"/>
  </si>
  <si>
    <r>
      <t>忠北</t>
    </r>
    <r>
      <rPr>
        <sz val="10"/>
        <color rgb="FF000000"/>
        <rFont val="맑은 고딕"/>
        <family val="1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提川市 한서면 송계리산</t>
    </r>
    <r>
      <rPr>
        <sz val="10"/>
        <color rgb="FF000000"/>
        <rFont val="함초롬바탕"/>
        <family val="1"/>
        <charset val="129"/>
      </rPr>
      <t>4</t>
    </r>
    <phoneticPr fontId="1" type="noConversion"/>
  </si>
  <si>
    <t>慶南 昌寧郡 이방면 우만리</t>
    <phoneticPr fontId="1" type="noConversion"/>
  </si>
  <si>
    <t>慶北龜尾市 仁同 居依洞先塋</t>
    <phoneticPr fontId="1" type="noConversion"/>
  </si>
  <si>
    <t>星州郡 용암면 사곡리788</t>
    <phoneticPr fontId="1" type="noConversion"/>
  </si>
  <si>
    <t>18만입(희소)</t>
    <phoneticPr fontId="1" type="noConversion"/>
  </si>
  <si>
    <t>205~208</t>
    <phoneticPr fontId="1" type="noConversion"/>
  </si>
  <si>
    <t>영주</t>
    <phoneticPr fontId="1" type="noConversion"/>
  </si>
  <si>
    <t>종호/</t>
    <phoneticPr fontId="1" type="noConversion"/>
  </si>
  <si>
    <t>장호원</t>
    <phoneticPr fontId="1" type="noConversion"/>
  </si>
  <si>
    <t>균재</t>
    <phoneticPr fontId="1" type="noConversion"/>
  </si>
  <si>
    <t>묘소</t>
    <phoneticPr fontId="1" type="noConversion"/>
  </si>
  <si>
    <t>琓</t>
    <phoneticPr fontId="1" type="noConversion"/>
  </si>
  <si>
    <t>通訓大夫</t>
    <phoneticPr fontId="1" type="noConversion"/>
  </si>
  <si>
    <t>14~19</t>
    <phoneticPr fontId="1" type="noConversion"/>
  </si>
  <si>
    <t>景圭</t>
    <phoneticPr fontId="1" type="noConversion"/>
  </si>
  <si>
    <t>兵曹參判</t>
    <phoneticPr fontId="1" type="noConversion"/>
  </si>
  <si>
    <t>19~24</t>
    <phoneticPr fontId="1" type="noConversion"/>
  </si>
  <si>
    <t>상동</t>
    <phoneticPr fontId="1" type="noConversion"/>
  </si>
  <si>
    <t>共同墓</t>
    <phoneticPr fontId="1" type="noConversion"/>
  </si>
  <si>
    <t>14시랑14</t>
    <phoneticPr fontId="1" type="noConversion"/>
  </si>
  <si>
    <t>京畿道 利川市 長湖院邑 서동대로 1457</t>
    <phoneticPr fontId="1" type="noConversion"/>
  </si>
  <si>
    <t>반질 1권임</t>
    <phoneticPr fontId="1" type="noConversion"/>
  </si>
  <si>
    <t>1권</t>
    <phoneticPr fontId="1" type="noConversion"/>
  </si>
  <si>
    <t>1권</t>
    <phoneticPr fontId="1" type="noConversion"/>
  </si>
  <si>
    <t>3/26 15만입</t>
    <phoneticPr fontId="1" type="noConversion"/>
  </si>
  <si>
    <t>209~212</t>
    <phoneticPr fontId="1" type="noConversion"/>
  </si>
  <si>
    <t>영주</t>
    <phoneticPr fontId="1" type="noConversion"/>
  </si>
  <si>
    <t>승원</t>
    <phoneticPr fontId="1" type="noConversion"/>
  </si>
  <si>
    <t>3/27 29만입</t>
    <phoneticPr fontId="1" type="noConversion"/>
  </si>
  <si>
    <t>3/14  6만입,3/26 8만</t>
    <phoneticPr fontId="1" type="noConversion"/>
  </si>
  <si>
    <t>京畿道 利川市 長湖院邑복숭아로 16-3</t>
    <phoneticPr fontId="1" type="noConversion"/>
  </si>
  <si>
    <t>213~216</t>
    <phoneticPr fontId="1" type="noConversion"/>
  </si>
  <si>
    <t>상주</t>
    <phoneticPr fontId="1" type="noConversion"/>
  </si>
  <si>
    <t>무기</t>
    <phoneticPr fontId="1" type="noConversion"/>
  </si>
  <si>
    <t>영주</t>
    <phoneticPr fontId="1" type="noConversion"/>
  </si>
  <si>
    <t>종수</t>
    <phoneticPr fontId="1" type="noConversion"/>
  </si>
  <si>
    <t>3/28 105만입</t>
    <phoneticPr fontId="1" type="noConversion"/>
  </si>
  <si>
    <t>217~227</t>
    <phoneticPr fontId="1" type="noConversion"/>
  </si>
  <si>
    <t>밀양</t>
    <phoneticPr fontId="1" type="noConversion"/>
  </si>
  <si>
    <t>희동</t>
    <phoneticPr fontId="1" type="noConversion"/>
  </si>
  <si>
    <t>3/26 16만입</t>
    <phoneticPr fontId="1" type="noConversion"/>
  </si>
  <si>
    <t>3/19 16만입</t>
    <phoneticPr fontId="1" type="noConversion"/>
  </si>
  <si>
    <t>서책</t>
    <phoneticPr fontId="1" type="noConversion"/>
  </si>
  <si>
    <t>창영</t>
    <phoneticPr fontId="1" type="noConversion"/>
  </si>
  <si>
    <t>영웅</t>
    <phoneticPr fontId="1" type="noConversion"/>
  </si>
  <si>
    <t>18년 2/26 6만 호재</t>
    <phoneticPr fontId="1" type="noConversion"/>
  </si>
  <si>
    <t>진주</t>
    <phoneticPr fontId="1" type="noConversion"/>
  </si>
  <si>
    <t>훈</t>
    <phoneticPr fontId="1" type="noConversion"/>
  </si>
  <si>
    <t>3/31 19만</t>
    <phoneticPr fontId="1" type="noConversion"/>
  </si>
  <si>
    <t>성주</t>
    <phoneticPr fontId="1" type="noConversion"/>
  </si>
  <si>
    <t>호찬/영찬</t>
    <phoneticPr fontId="1" type="noConversion"/>
  </si>
  <si>
    <t>12/ 9 52만입</t>
    <phoneticPr fontId="1" type="noConversion"/>
  </si>
  <si>
    <t>상훈</t>
    <phoneticPr fontId="1" type="noConversion"/>
  </si>
  <si>
    <t>장호원</t>
    <phoneticPr fontId="1" type="noConversion"/>
  </si>
  <si>
    <t>균익</t>
    <phoneticPr fontId="1" type="noConversion"/>
  </si>
  <si>
    <t>울산</t>
    <phoneticPr fontId="1" type="noConversion"/>
  </si>
  <si>
    <t>호범</t>
    <phoneticPr fontId="1" type="noConversion"/>
  </si>
  <si>
    <t>지동</t>
    <phoneticPr fontId="1" type="noConversion"/>
  </si>
  <si>
    <t>4 /3 8만 명한</t>
    <phoneticPr fontId="1" type="noConversion"/>
  </si>
  <si>
    <t>4/1 26만 호복</t>
    <phoneticPr fontId="1" type="noConversion"/>
  </si>
  <si>
    <t>4/3 4만,3/31 2만</t>
    <phoneticPr fontId="1" type="noConversion"/>
  </si>
  <si>
    <t>3/28 38만문식</t>
    <phoneticPr fontId="1" type="noConversion"/>
  </si>
  <si>
    <t>4/3  21만입</t>
    <phoneticPr fontId="1" type="noConversion"/>
  </si>
  <si>
    <t>3/29 15만</t>
    <phoneticPr fontId="1" type="noConversion"/>
  </si>
  <si>
    <t>서책</t>
    <phoneticPr fontId="1" type="noConversion"/>
  </si>
  <si>
    <t>4/3 15만</t>
    <phoneticPr fontId="1" type="noConversion"/>
  </si>
  <si>
    <t>4/3  8만 민균</t>
    <phoneticPr fontId="1" type="noConversion"/>
  </si>
  <si>
    <t>호현</t>
    <phoneticPr fontId="1" type="noConversion"/>
  </si>
  <si>
    <t>229~230</t>
    <phoneticPr fontId="1" type="noConversion"/>
  </si>
  <si>
    <t>준우/동우</t>
    <phoneticPr fontId="1" type="noConversion"/>
  </si>
  <si>
    <t>4/5 4만 종욱</t>
    <phoneticPr fontId="1" type="noConversion"/>
  </si>
  <si>
    <t>4/9일 165만</t>
    <phoneticPr fontId="1" type="noConversion"/>
  </si>
  <si>
    <t>11번</t>
    <phoneticPr fontId="1" type="noConversion"/>
  </si>
  <si>
    <t>12번</t>
    <phoneticPr fontId="1" type="noConversion"/>
  </si>
  <si>
    <t>13번</t>
    <phoneticPr fontId="1" type="noConversion"/>
  </si>
  <si>
    <t>14번</t>
    <phoneticPr fontId="1" type="noConversion"/>
  </si>
  <si>
    <t>19번</t>
    <phoneticPr fontId="1" type="noConversion"/>
  </si>
  <si>
    <t>화원묘단</t>
    <phoneticPr fontId="1" type="noConversion"/>
  </si>
  <si>
    <t>장호원</t>
    <phoneticPr fontId="1" type="noConversion"/>
  </si>
  <si>
    <t>미순</t>
    <phoneticPr fontId="1" type="noConversion"/>
  </si>
  <si>
    <t>안동</t>
    <phoneticPr fontId="1" type="noConversion"/>
  </si>
  <si>
    <t>진용</t>
    <phoneticPr fontId="1" type="noConversion"/>
  </si>
  <si>
    <t>4/11 6만</t>
    <phoneticPr fontId="1" type="noConversion"/>
  </si>
  <si>
    <t xml:space="preserve"> </t>
    <phoneticPr fontId="1" type="noConversion"/>
  </si>
  <si>
    <t>종보</t>
    <phoneticPr fontId="1" type="noConversion"/>
  </si>
  <si>
    <t>현물</t>
    <phoneticPr fontId="1" type="noConversion"/>
  </si>
  <si>
    <t>현물</t>
    <phoneticPr fontId="1" type="noConversion"/>
  </si>
  <si>
    <t>안동</t>
    <phoneticPr fontId="1" type="noConversion"/>
  </si>
  <si>
    <t>무현</t>
    <phoneticPr fontId="1" type="noConversion"/>
  </si>
  <si>
    <t>4/15 23만입</t>
    <phoneticPr fontId="1" type="noConversion"/>
  </si>
  <si>
    <t>광현</t>
    <phoneticPr fontId="1" type="noConversion"/>
  </si>
  <si>
    <t>1205~1206</t>
    <phoneticPr fontId="1" type="noConversion"/>
  </si>
  <si>
    <t>1207~1209</t>
    <phoneticPr fontId="1" type="noConversion"/>
  </si>
  <si>
    <t>재길/은형/명환</t>
    <phoneticPr fontId="1" type="noConversion"/>
  </si>
  <si>
    <t>재우</t>
    <phoneticPr fontId="1" type="noConversion"/>
  </si>
  <si>
    <t>231~233</t>
    <phoneticPr fontId="1" type="noConversion"/>
  </si>
  <si>
    <t>상주</t>
    <phoneticPr fontId="1" type="noConversion"/>
  </si>
  <si>
    <t>성기/종민</t>
    <phoneticPr fontId="1" type="noConversion"/>
  </si>
  <si>
    <t>234~239</t>
    <phoneticPr fontId="1" type="noConversion"/>
  </si>
  <si>
    <t>영주</t>
    <phoneticPr fontId="1" type="noConversion"/>
  </si>
  <si>
    <t>문석</t>
    <phoneticPr fontId="1" type="noConversion"/>
  </si>
  <si>
    <t>서책</t>
    <phoneticPr fontId="1" type="noConversion"/>
  </si>
  <si>
    <t>진규/경준</t>
    <phoneticPr fontId="1" type="noConversion"/>
  </si>
  <si>
    <t>재실</t>
    <phoneticPr fontId="1" type="noConversion"/>
  </si>
  <si>
    <t>15,16</t>
    <phoneticPr fontId="1" type="noConversion"/>
  </si>
  <si>
    <t>4/16일 15만</t>
    <phoneticPr fontId="1" type="noConversion"/>
  </si>
  <si>
    <t>충북 충주시 교동5길 25-1</t>
    <phoneticPr fontId="1" type="noConversion"/>
  </si>
  <si>
    <t>진수/세현</t>
    <phoneticPr fontId="1" type="noConversion"/>
  </si>
  <si>
    <t>4/16 20만</t>
    <phoneticPr fontId="1" type="noConversion"/>
  </si>
  <si>
    <t>대구시 북구 성북로70 침산화성파크드림 1005동 1501호 석광현</t>
    <phoneticPr fontId="1" type="noConversion"/>
  </si>
  <si>
    <t>영주</t>
    <phoneticPr fontId="1" type="noConversion"/>
  </si>
  <si>
    <t>서균</t>
    <phoneticPr fontId="1" type="noConversion"/>
  </si>
  <si>
    <t>혜숙</t>
    <phoneticPr fontId="1" type="noConversion"/>
  </si>
  <si>
    <t>4/16 40만</t>
    <phoneticPr fontId="1" type="noConversion"/>
  </si>
  <si>
    <t>4/16 14만입</t>
    <phoneticPr fontId="1" type="noConversion"/>
  </si>
  <si>
    <t>4/16 27만입</t>
    <phoneticPr fontId="1" type="noConversion"/>
  </si>
  <si>
    <t>4/12 15만 진구</t>
    <phoneticPr fontId="1" type="noConversion"/>
  </si>
  <si>
    <t>4/11 6만</t>
    <phoneticPr fontId="1" type="noConversion"/>
  </si>
  <si>
    <t>4/11 2만</t>
    <phoneticPr fontId="1" type="noConversion"/>
  </si>
  <si>
    <t>상주</t>
    <phoneticPr fontId="1" type="noConversion"/>
  </si>
  <si>
    <t>영완</t>
    <phoneticPr fontId="1" type="noConversion"/>
  </si>
  <si>
    <t>장호원</t>
    <phoneticPr fontId="1" type="noConversion"/>
  </si>
  <si>
    <t>만현</t>
    <phoneticPr fontId="1" type="noConversion"/>
  </si>
  <si>
    <t>4/23 6만</t>
    <phoneticPr fontId="1" type="noConversion"/>
  </si>
  <si>
    <t>진현</t>
    <phoneticPr fontId="1" type="noConversion"/>
  </si>
  <si>
    <t>상주</t>
    <phoneticPr fontId="1" type="noConversion"/>
  </si>
  <si>
    <t>준영</t>
    <phoneticPr fontId="1" type="noConversion"/>
  </si>
  <si>
    <t>현금6만</t>
    <phoneticPr fontId="1" type="noConversion"/>
  </si>
  <si>
    <t>상영</t>
    <phoneticPr fontId="1" type="noConversion"/>
  </si>
  <si>
    <t>현금2만</t>
    <phoneticPr fontId="1" type="noConversion"/>
  </si>
  <si>
    <t>245~247</t>
    <phoneticPr fontId="1" type="noConversion"/>
  </si>
  <si>
    <t>준호</t>
    <phoneticPr fontId="1" type="noConversion"/>
  </si>
  <si>
    <t>현금 14만입</t>
    <phoneticPr fontId="1" type="noConversion"/>
  </si>
  <si>
    <t>248~253</t>
    <phoneticPr fontId="1" type="noConversion"/>
  </si>
  <si>
    <t>종배/종목</t>
    <phoneticPr fontId="1" type="noConversion"/>
  </si>
  <si>
    <t>현금 34만</t>
    <phoneticPr fontId="1" type="noConversion"/>
  </si>
  <si>
    <t>1210~1211</t>
    <phoneticPr fontId="1" type="noConversion"/>
  </si>
  <si>
    <t>1212~1215</t>
    <phoneticPr fontId="1" type="noConversion"/>
  </si>
  <si>
    <t>1217~1221</t>
    <phoneticPr fontId="1" type="noConversion"/>
  </si>
  <si>
    <t>태국/재욱</t>
    <phoneticPr fontId="1" type="noConversion"/>
  </si>
  <si>
    <t xml:space="preserve">4/2 6만 4/30 8만 </t>
    <phoneticPr fontId="1" type="noConversion"/>
  </si>
  <si>
    <t>2254`2293</t>
    <phoneticPr fontId="1" type="noConversion"/>
  </si>
  <si>
    <t>청도</t>
    <phoneticPr fontId="1" type="noConversion"/>
  </si>
  <si>
    <t>호경</t>
    <phoneticPr fontId="1" type="noConversion"/>
  </si>
  <si>
    <t>호수</t>
    <phoneticPr fontId="1" type="noConversion"/>
  </si>
  <si>
    <t>호원</t>
    <phoneticPr fontId="1" type="noConversion"/>
  </si>
  <si>
    <t>우영</t>
    <phoneticPr fontId="1" type="noConversion"/>
  </si>
  <si>
    <t>진욱</t>
    <phoneticPr fontId="1" type="noConversion"/>
  </si>
  <si>
    <t>진항</t>
    <phoneticPr fontId="1" type="noConversion"/>
  </si>
  <si>
    <t>진필</t>
    <phoneticPr fontId="1" type="noConversion"/>
  </si>
  <si>
    <t>진안</t>
    <phoneticPr fontId="1" type="noConversion"/>
  </si>
  <si>
    <t>호규</t>
    <phoneticPr fontId="1" type="noConversion"/>
  </si>
  <si>
    <t>지희</t>
    <phoneticPr fontId="1" type="noConversion"/>
  </si>
  <si>
    <t>호영</t>
    <phoneticPr fontId="1" type="noConversion"/>
  </si>
  <si>
    <t>순희</t>
    <phoneticPr fontId="1" type="noConversion"/>
  </si>
  <si>
    <t>순희/종삼/종녀</t>
    <phoneticPr fontId="1" type="noConversion"/>
  </si>
  <si>
    <t>진태</t>
    <phoneticPr fontId="1" type="noConversion"/>
  </si>
  <si>
    <t>진홍</t>
    <phoneticPr fontId="1" type="noConversion"/>
  </si>
  <si>
    <t>은자/진회/진은</t>
    <phoneticPr fontId="1" type="noConversion"/>
  </si>
  <si>
    <t>종환</t>
    <phoneticPr fontId="1" type="noConversion"/>
  </si>
  <si>
    <t>1222~1236</t>
    <phoneticPr fontId="1" type="noConversion"/>
  </si>
  <si>
    <t>재현</t>
    <phoneticPr fontId="1" type="noConversion"/>
  </si>
  <si>
    <t>4/29 69만원</t>
    <phoneticPr fontId="1" type="noConversion"/>
  </si>
  <si>
    <t>1237~1239</t>
    <phoneticPr fontId="1" type="noConversion"/>
  </si>
  <si>
    <t>수현/문녀</t>
    <phoneticPr fontId="1" type="noConversion"/>
  </si>
  <si>
    <t>4/29 8만</t>
    <phoneticPr fontId="1" type="noConversion"/>
  </si>
  <si>
    <t>1240~1241</t>
    <phoneticPr fontId="1" type="noConversion"/>
  </si>
  <si>
    <t>덕균/부균</t>
    <phoneticPr fontId="1" type="noConversion"/>
  </si>
  <si>
    <t>4/29 12만</t>
    <phoneticPr fontId="1" type="noConversion"/>
  </si>
  <si>
    <t>윤순</t>
    <phoneticPr fontId="1" type="noConversion"/>
  </si>
  <si>
    <t>상주</t>
    <phoneticPr fontId="1" type="noConversion"/>
  </si>
  <si>
    <t>종만</t>
    <phoneticPr fontId="1" type="noConversion"/>
  </si>
  <si>
    <t>254~259</t>
    <phoneticPr fontId="1" type="noConversion"/>
  </si>
  <si>
    <t>4/30 현16만입,5/2 4만</t>
    <phoneticPr fontId="1" type="noConversion"/>
  </si>
  <si>
    <t>석태국</t>
    <phoneticPr fontId="1" type="noConversion"/>
  </si>
  <si>
    <t>병사/부산</t>
    <phoneticPr fontId="1" type="noConversion"/>
  </si>
  <si>
    <t>5/1 4만</t>
    <phoneticPr fontId="1" type="noConversion"/>
  </si>
  <si>
    <t>4/30 188만(124+64)</t>
    <phoneticPr fontId="1" type="noConversion"/>
  </si>
  <si>
    <t>1242~1246</t>
    <phoneticPr fontId="1" type="noConversion"/>
  </si>
  <si>
    <t>대구</t>
    <phoneticPr fontId="1" type="noConversion"/>
  </si>
  <si>
    <t>영호/지훈</t>
    <phoneticPr fontId="1" type="noConversion"/>
  </si>
  <si>
    <t>676~679</t>
    <phoneticPr fontId="1" type="noConversion"/>
  </si>
  <si>
    <t>창원</t>
    <phoneticPr fontId="1" type="noConversion"/>
  </si>
  <si>
    <t>준열</t>
    <phoneticPr fontId="1" type="noConversion"/>
  </si>
  <si>
    <t>성주</t>
    <phoneticPr fontId="1" type="noConversion"/>
  </si>
  <si>
    <t>호관외11</t>
    <phoneticPr fontId="1" type="noConversion"/>
  </si>
  <si>
    <t>5/6 호복 24만</t>
    <phoneticPr fontId="1" type="noConversion"/>
  </si>
  <si>
    <t>2/20 26만입  5/7 15만</t>
    <phoneticPr fontId="1" type="noConversion"/>
  </si>
  <si>
    <t>선전공</t>
    <phoneticPr fontId="1" type="noConversion"/>
  </si>
  <si>
    <t>대전</t>
    <phoneticPr fontId="1" type="noConversion"/>
  </si>
  <si>
    <t>만걸/기동</t>
    <phoneticPr fontId="1" type="noConversion"/>
  </si>
  <si>
    <t>소계</t>
    <phoneticPr fontId="1" type="noConversion"/>
  </si>
  <si>
    <t>1~3</t>
    <phoneticPr fontId="1" type="noConversion"/>
  </si>
  <si>
    <t>합계</t>
    <phoneticPr fontId="1" type="noConversion"/>
  </si>
  <si>
    <t>균호/균흥</t>
    <phoneticPr fontId="1" type="noConversion"/>
  </si>
  <si>
    <t>4/18 31만입 4/23 27만</t>
    <phoneticPr fontId="1" type="noConversion"/>
  </si>
  <si>
    <t>1248~1250</t>
    <phoneticPr fontId="1" type="noConversion"/>
  </si>
  <si>
    <t>봉균/용균</t>
    <phoneticPr fontId="1" type="noConversion"/>
  </si>
  <si>
    <t>5/2 25만</t>
    <phoneticPr fontId="1" type="noConversion"/>
  </si>
  <si>
    <t>5/7 18만 재흥</t>
    <phoneticPr fontId="1" type="noConversion"/>
  </si>
  <si>
    <t>666~671</t>
    <phoneticPr fontId="1" type="noConversion"/>
  </si>
  <si>
    <t>석종수</t>
    <phoneticPr fontId="1" type="noConversion"/>
  </si>
  <si>
    <t>통덕</t>
    <phoneticPr fontId="1" type="noConversion"/>
  </si>
  <si>
    <t>680~681</t>
    <phoneticPr fontId="1" type="noConversion"/>
  </si>
  <si>
    <t>장호원</t>
    <phoneticPr fontId="1" type="noConversion"/>
  </si>
  <si>
    <t>형환/균학</t>
    <phoneticPr fontId="1" type="noConversion"/>
  </si>
  <si>
    <t>울산</t>
    <phoneticPr fontId="1" type="noConversion"/>
  </si>
  <si>
    <t>호범</t>
    <phoneticPr fontId="1" type="noConversion"/>
  </si>
  <si>
    <t>4/2 6만원 4/27 2만</t>
    <phoneticPr fontId="1" type="noConversion"/>
  </si>
  <si>
    <t>선전 기타</t>
    <phoneticPr fontId="1" type="noConversion"/>
  </si>
  <si>
    <t>5/7 22만 재현(병사)</t>
    <phoneticPr fontId="1" type="noConversion"/>
  </si>
  <si>
    <t>안동</t>
    <phoneticPr fontId="1" type="noConversion"/>
  </si>
  <si>
    <t>경기 시흥시 은행로 243-17 청구아파트 101동 1502호</t>
    <phoneticPr fontId="1" type="noConversion"/>
  </si>
  <si>
    <t>두균</t>
    <phoneticPr fontId="1" type="noConversion"/>
  </si>
  <si>
    <t>하균/무현</t>
    <phoneticPr fontId="1" type="noConversion"/>
  </si>
  <si>
    <t>5/8 32입</t>
    <phoneticPr fontId="1" type="noConversion"/>
  </si>
  <si>
    <t>서책</t>
    <phoneticPr fontId="1" type="noConversion"/>
  </si>
  <si>
    <t>묘소</t>
    <phoneticPr fontId="1" type="noConversion"/>
  </si>
  <si>
    <t>來達</t>
    <phoneticPr fontId="1" type="noConversion"/>
  </si>
  <si>
    <t>淸菴處士</t>
    <phoneticPr fontId="1" type="noConversion"/>
  </si>
  <si>
    <t>5/11 15만</t>
    <phoneticPr fontId="1" type="noConversion"/>
  </si>
  <si>
    <t>준호</t>
    <phoneticPr fontId="1" type="noConversion"/>
  </si>
  <si>
    <t>5/11 50만입</t>
    <phoneticPr fontId="1" type="noConversion"/>
  </si>
  <si>
    <t>안동</t>
    <phoneticPr fontId="1" type="noConversion"/>
  </si>
  <si>
    <t>미자</t>
    <phoneticPr fontId="1" type="noConversion"/>
  </si>
  <si>
    <t>병사성주</t>
    <phoneticPr fontId="1" type="noConversion"/>
  </si>
  <si>
    <t>1253~1259</t>
    <phoneticPr fontId="1" type="noConversion"/>
  </si>
  <si>
    <t>1260~1261</t>
    <phoneticPr fontId="1" type="noConversion"/>
  </si>
  <si>
    <t>정자</t>
    <phoneticPr fontId="1" type="noConversion"/>
  </si>
  <si>
    <t>치환/재석재현</t>
    <phoneticPr fontId="1" type="noConversion"/>
  </si>
  <si>
    <t>안동</t>
    <phoneticPr fontId="1" type="noConversion"/>
  </si>
  <si>
    <t>1262~1264</t>
    <phoneticPr fontId="1" type="noConversion"/>
  </si>
  <si>
    <t>재욱/재식</t>
    <phoneticPr fontId="1" type="noConversion"/>
  </si>
  <si>
    <t>장호원</t>
    <phoneticPr fontId="1" type="noConversion"/>
  </si>
  <si>
    <t>희현</t>
    <phoneticPr fontId="1" type="noConversion"/>
  </si>
  <si>
    <t>세화</t>
    <phoneticPr fontId="1" type="noConversion"/>
  </si>
  <si>
    <t>1265~1267</t>
    <phoneticPr fontId="1" type="noConversion"/>
  </si>
  <si>
    <t>부산</t>
    <phoneticPr fontId="1" type="noConversion"/>
  </si>
  <si>
    <t>정기/영기</t>
    <phoneticPr fontId="1" type="noConversion"/>
  </si>
  <si>
    <t>5/14 14만입</t>
    <phoneticPr fontId="1" type="noConversion"/>
  </si>
  <si>
    <t>5/10 14만입무현</t>
    <phoneticPr fontId="1" type="noConversion"/>
  </si>
  <si>
    <t>5/9 24만입재현</t>
    <phoneticPr fontId="1" type="noConversion"/>
  </si>
  <si>
    <t>5/10 6만입</t>
    <phoneticPr fontId="1" type="noConversion"/>
  </si>
  <si>
    <t>5/10 4만</t>
    <phoneticPr fontId="1" type="noConversion"/>
  </si>
  <si>
    <t>정균/민균</t>
    <phoneticPr fontId="1" type="noConversion"/>
  </si>
  <si>
    <t>5/9 33만만입재현</t>
    <phoneticPr fontId="1" type="noConversion"/>
  </si>
  <si>
    <t>6/14 16만 무현 안동시 옥동 768_1 세영아파트102동1301호</t>
    <phoneticPr fontId="1" type="noConversion"/>
  </si>
  <si>
    <t>5/9 2만</t>
    <phoneticPr fontId="1" type="noConversion"/>
  </si>
  <si>
    <t>안동 재현</t>
    <phoneticPr fontId="1" type="noConversion"/>
  </si>
  <si>
    <t>안동 재현 형환에 포함</t>
    <phoneticPr fontId="1" type="noConversion"/>
  </si>
  <si>
    <t>有元</t>
    <phoneticPr fontId="1" type="noConversion"/>
  </si>
  <si>
    <t>槐軒處士</t>
    <phoneticPr fontId="1" type="noConversion"/>
  </si>
  <si>
    <t>星州郡 船南面 道興里 眞木嶝 坐</t>
    <phoneticPr fontId="1" type="noConversion"/>
  </si>
  <si>
    <t>宗厚</t>
    <phoneticPr fontId="1" type="noConversion"/>
  </si>
  <si>
    <t>一夏</t>
    <phoneticPr fontId="1" type="noConversion"/>
  </si>
  <si>
    <t>通政大夫工曹參議</t>
    <phoneticPr fontId="1" type="noConversion"/>
  </si>
  <si>
    <t>嘉善大夫漢城左尹</t>
    <phoneticPr fontId="1" type="noConversion"/>
  </si>
  <si>
    <t>命國</t>
    <phoneticPr fontId="1" type="noConversion"/>
  </si>
  <si>
    <t>崇政大夫同知中樞府事</t>
    <phoneticPr fontId="1" type="noConversion"/>
  </si>
  <si>
    <t>安東市豊山邑下里洞飛蛾山西嶝下壬坐有床石先考墓下癸坐</t>
    <phoneticPr fontId="1" type="noConversion"/>
  </si>
  <si>
    <t>상동</t>
    <phoneticPr fontId="1" type="noConversion"/>
  </si>
  <si>
    <t>兵曹參判,判決事</t>
    <phoneticPr fontId="1" type="noConversion"/>
  </si>
  <si>
    <t>병사안동1</t>
    <phoneticPr fontId="1" type="noConversion"/>
  </si>
  <si>
    <t>참판 충주</t>
    <phoneticPr fontId="1" type="noConversion"/>
  </si>
  <si>
    <t>石鑑.石天壽</t>
    <phoneticPr fontId="1" type="noConversion"/>
  </si>
  <si>
    <t>석병언</t>
    <phoneticPr fontId="1" type="noConversion"/>
  </si>
  <si>
    <t>5/15 21만</t>
    <phoneticPr fontId="1" type="noConversion"/>
  </si>
  <si>
    <t>5/16 2만</t>
    <phoneticPr fontId="1" type="noConversion"/>
  </si>
  <si>
    <t>1269~1270</t>
    <phoneticPr fontId="1" type="noConversion"/>
  </si>
  <si>
    <t>대구</t>
    <phoneticPr fontId="1" type="noConversion"/>
  </si>
  <si>
    <t>안동</t>
    <phoneticPr fontId="1" type="noConversion"/>
  </si>
  <si>
    <t>세환</t>
    <phoneticPr fontId="1" type="noConversion"/>
  </si>
  <si>
    <t>5/1 4만</t>
    <phoneticPr fontId="1" type="noConversion"/>
  </si>
  <si>
    <t>4/23 6만 만현</t>
    <phoneticPr fontId="1" type="noConversion"/>
  </si>
  <si>
    <t>5/2 32만입</t>
    <phoneticPr fontId="1" type="noConversion"/>
  </si>
  <si>
    <t>진욱</t>
    <phoneticPr fontId="1" type="noConversion"/>
  </si>
  <si>
    <t>5/15 2만</t>
    <phoneticPr fontId="1" type="noConversion"/>
  </si>
  <si>
    <t>준욱/병언</t>
    <phoneticPr fontId="1" type="noConversion"/>
  </si>
  <si>
    <t>태장/택환</t>
    <phoneticPr fontId="1" type="noConversion"/>
  </si>
  <si>
    <t>4~5</t>
    <phoneticPr fontId="1" type="noConversion"/>
  </si>
  <si>
    <t>준동</t>
    <phoneticPr fontId="1" type="noConversion"/>
  </si>
  <si>
    <t>1272~1277</t>
    <phoneticPr fontId="1" type="noConversion"/>
  </si>
  <si>
    <t>안동</t>
    <phoneticPr fontId="1" type="noConversion"/>
  </si>
  <si>
    <t>봉우/우균/무현</t>
    <phoneticPr fontId="1" type="noConversion"/>
  </si>
  <si>
    <t>嘉善大夫</t>
    <phoneticPr fontId="1" type="noConversion"/>
  </si>
  <si>
    <t>서책</t>
    <phoneticPr fontId="1" type="noConversion"/>
  </si>
  <si>
    <t>1278~1286</t>
    <phoneticPr fontId="1" type="noConversion"/>
  </si>
  <si>
    <t>안동/재현</t>
    <phoneticPr fontId="1" type="noConversion"/>
  </si>
  <si>
    <t>재윤/중균</t>
    <phoneticPr fontId="1" type="noConversion"/>
  </si>
  <si>
    <t>5/16 20만입</t>
    <phoneticPr fontId="1" type="noConversion"/>
  </si>
  <si>
    <t>5/15 15만</t>
    <phoneticPr fontId="1" type="noConversion"/>
  </si>
  <si>
    <t>석정희?</t>
    <phoneticPr fontId="1" type="noConversion"/>
  </si>
  <si>
    <t>5/16 22만입경북안동시 풍산읍 평지길538 (만운리801)</t>
    <phoneticPr fontId="1" type="noConversion"/>
  </si>
  <si>
    <t>010-3313-2383</t>
    <phoneticPr fontId="1" type="noConversion"/>
  </si>
  <si>
    <t>1287~1288</t>
    <phoneticPr fontId="1" type="noConversion"/>
  </si>
  <si>
    <t>재호/인균</t>
    <phoneticPr fontId="1" type="noConversion"/>
  </si>
  <si>
    <t>재수/화균</t>
    <phoneticPr fontId="1" type="noConversion"/>
  </si>
  <si>
    <t>안동/무현</t>
    <phoneticPr fontId="1" type="noConversion"/>
  </si>
  <si>
    <t>남천금곡</t>
    <phoneticPr fontId="1" type="noConversion"/>
  </si>
  <si>
    <t>낙홍</t>
    <phoneticPr fontId="1" type="noConversion"/>
  </si>
  <si>
    <t>은홍</t>
    <phoneticPr fontId="1" type="noConversion"/>
  </si>
  <si>
    <t>일태</t>
    <phoneticPr fontId="1" type="noConversion"/>
  </si>
  <si>
    <t>명수</t>
    <phoneticPr fontId="1" type="noConversion"/>
  </si>
  <si>
    <t>안동/무현</t>
    <phoneticPr fontId="1" type="noConversion"/>
  </si>
  <si>
    <t>天尙</t>
    <phoneticPr fontId="1" type="noConversion"/>
  </si>
  <si>
    <t>慶北 慶山市 南川面 金谷里 梅草谷</t>
    <phoneticPr fontId="1" type="noConversion"/>
  </si>
  <si>
    <t>5/18 45만입</t>
    <phoneticPr fontId="1" type="noConversion"/>
  </si>
  <si>
    <t>載士</t>
    <phoneticPr fontId="1" type="noConversion"/>
  </si>
  <si>
    <t>嘉善大夫同知中樞府事</t>
    <phoneticPr fontId="1" type="noConversion"/>
  </si>
  <si>
    <t>상동</t>
    <phoneticPr fontId="1" type="noConversion"/>
  </si>
  <si>
    <t>재실</t>
    <phoneticPr fontId="1" type="noConversion"/>
  </si>
  <si>
    <t>敬梓亭</t>
    <phoneticPr fontId="1" type="noConversion"/>
  </si>
  <si>
    <t>慶北 慶山市 南川面 金谷里</t>
    <phoneticPr fontId="1" type="noConversion"/>
  </si>
  <si>
    <t>효부각</t>
    <phoneticPr fontId="1" type="noConversion"/>
  </si>
  <si>
    <t>상동</t>
    <phoneticPr fontId="1" type="noConversion"/>
  </si>
  <si>
    <t>石孺人 昌原黃氏</t>
    <phoneticPr fontId="1" type="noConversion"/>
  </si>
  <si>
    <t>孝婦閣</t>
    <phoneticPr fontId="1" type="noConversion"/>
  </si>
  <si>
    <t>달성율</t>
    <phoneticPr fontId="1" type="noConversion"/>
  </si>
  <si>
    <t>%</t>
    <phoneticPr fontId="1" type="noConversion"/>
  </si>
  <si>
    <t>상문/상현</t>
    <phoneticPr fontId="1" type="noConversion"/>
  </si>
  <si>
    <t>문방(카톡)</t>
    <phoneticPr fontId="1" type="noConversion"/>
  </si>
  <si>
    <t>성주/호복</t>
    <phoneticPr fontId="1" type="noConversion"/>
  </si>
  <si>
    <t>호욱</t>
    <phoneticPr fontId="1" type="noConversion"/>
  </si>
  <si>
    <t>참의금곡1</t>
    <phoneticPr fontId="1" type="noConversion"/>
  </si>
  <si>
    <t>참의금곡2</t>
    <phoneticPr fontId="1" type="noConversion"/>
  </si>
  <si>
    <t>5/20 10만</t>
    <phoneticPr fontId="1" type="noConversion"/>
  </si>
  <si>
    <t xml:space="preserve">慶北 星州郡 船南面 道興里 眞木嶝 </t>
    <phoneticPr fontId="1" type="noConversion"/>
  </si>
  <si>
    <t>慶北 星州郡 船南面 道興里 眞木嶝</t>
    <phoneticPr fontId="1" type="noConversion"/>
  </si>
  <si>
    <t>호원/호수</t>
    <phoneticPr fontId="1" type="noConversion"/>
  </si>
  <si>
    <t>5/20 14</t>
    <phoneticPr fontId="1" type="noConversion"/>
  </si>
  <si>
    <t>5/20 12</t>
    <phoneticPr fontId="1" type="noConversion"/>
  </si>
  <si>
    <t>萬柯</t>
    <phoneticPr fontId="1" type="noConversion"/>
  </si>
  <si>
    <t>성주/호복</t>
    <phoneticPr fontId="1" type="noConversion"/>
  </si>
  <si>
    <t>호출/민수</t>
    <phoneticPr fontId="1" type="noConversion"/>
  </si>
  <si>
    <t>5/20 24</t>
    <phoneticPr fontId="1" type="noConversion"/>
  </si>
  <si>
    <t>1293~1295</t>
    <phoneticPr fontId="1" type="noConversion"/>
  </si>
  <si>
    <t>안동/무현</t>
    <phoneticPr fontId="1" type="noConversion"/>
  </si>
  <si>
    <t>혜정 인주</t>
    <phoneticPr fontId="1" type="noConversion"/>
  </si>
  <si>
    <t>5/20 6만,15만</t>
    <phoneticPr fontId="1" type="noConversion"/>
  </si>
  <si>
    <t>경북 경산시 진량읍 공단로 527(우방힐타운106동601호</t>
    <phoneticPr fontId="1" type="noConversion"/>
  </si>
  <si>
    <t>010 8584 4576</t>
    <phoneticPr fontId="1" type="noConversion"/>
  </si>
  <si>
    <t>1296~1298</t>
    <phoneticPr fontId="1" type="noConversion"/>
  </si>
  <si>
    <t>안동/무현</t>
    <phoneticPr fontId="1" type="noConversion"/>
  </si>
  <si>
    <t>재원</t>
    <phoneticPr fontId="1" type="noConversion"/>
  </si>
  <si>
    <t>경북 구미시 인동36길31 구평프르지오 102동 805호</t>
    <phoneticPr fontId="1" type="noConversion"/>
  </si>
  <si>
    <t>010 3529 6076</t>
    <phoneticPr fontId="1" type="noConversion"/>
  </si>
  <si>
    <t>장호원(메시지</t>
    <phoneticPr fontId="1" type="noConversion"/>
  </si>
  <si>
    <t>균모/</t>
    <phoneticPr fontId="1" type="noConversion"/>
  </si>
  <si>
    <t>필현</t>
    <phoneticPr fontId="1" type="noConversion"/>
  </si>
  <si>
    <t>서책</t>
    <phoneticPr fontId="1" type="noConversion"/>
  </si>
  <si>
    <t>대현</t>
    <phoneticPr fontId="1" type="noConversion"/>
  </si>
  <si>
    <t>0103752 2808</t>
    <phoneticPr fontId="1" type="noConversion"/>
  </si>
  <si>
    <t>서울시 도봉구 덕릉로 63가 길 43 대우아파트 101동 904호</t>
    <phoneticPr fontId="1" type="noConversion"/>
  </si>
  <si>
    <t>260~262</t>
    <phoneticPr fontId="1" type="noConversion"/>
  </si>
  <si>
    <t>상주</t>
    <phoneticPr fontId="1" type="noConversion"/>
  </si>
  <si>
    <t>종진</t>
    <phoneticPr fontId="1" type="noConversion"/>
  </si>
  <si>
    <t>안동/무현</t>
    <phoneticPr fontId="1" type="noConversion"/>
  </si>
  <si>
    <t>재한 재식 태곤</t>
    <phoneticPr fontId="1" type="noConversion"/>
  </si>
  <si>
    <t>1299~1304</t>
    <phoneticPr fontId="1" type="noConversion"/>
  </si>
  <si>
    <t>재한 경기 안산시 선부동 석수로138 메트로타운 푸르지오힐스테이트 107동 2104(031 366 7555) 재우 서울시 관악구 호암로 20길 80 202호(010 3248 3699</t>
    <phoneticPr fontId="1" type="noConversion"/>
  </si>
  <si>
    <t>영주</t>
    <phoneticPr fontId="1" type="noConversion"/>
  </si>
  <si>
    <t>이섭</t>
    <phoneticPr fontId="1" type="noConversion"/>
  </si>
  <si>
    <t>5/18 15만</t>
    <phoneticPr fontId="1" type="noConversion"/>
  </si>
  <si>
    <t>병규</t>
    <phoneticPr fontId="1" type="noConversion"/>
  </si>
  <si>
    <t>5/20 18만</t>
    <phoneticPr fontId="1" type="noConversion"/>
  </si>
  <si>
    <t>5/17 8만</t>
    <phoneticPr fontId="1" type="noConversion"/>
  </si>
  <si>
    <t>5/16 2만</t>
    <phoneticPr fontId="1" type="noConversion"/>
  </si>
  <si>
    <t>5/16 6만</t>
    <phoneticPr fontId="1" type="noConversion"/>
  </si>
  <si>
    <t>대희</t>
    <phoneticPr fontId="1" type="noConversion"/>
  </si>
  <si>
    <t>5/20 15만</t>
    <phoneticPr fontId="1" type="noConversion"/>
  </si>
  <si>
    <t>통덕상주1</t>
    <phoneticPr fontId="1" type="noConversion"/>
  </si>
  <si>
    <t>입향조</t>
    <phoneticPr fontId="1" type="noConversion"/>
  </si>
  <si>
    <t>재실</t>
    <phoneticPr fontId="1" type="noConversion"/>
  </si>
  <si>
    <t>묘소</t>
    <phoneticPr fontId="1" type="noConversion"/>
  </si>
  <si>
    <t>성기</t>
    <phoneticPr fontId="1" type="noConversion"/>
  </si>
  <si>
    <t>5/20 45만</t>
    <phoneticPr fontId="1" type="noConversion"/>
  </si>
  <si>
    <t>永慕齎</t>
    <phoneticPr fontId="1" type="noConversion"/>
  </si>
  <si>
    <t>愛國志士</t>
    <phoneticPr fontId="1" type="noConversion"/>
  </si>
  <si>
    <t>慶錄</t>
    <phoneticPr fontId="1" type="noConversion"/>
  </si>
  <si>
    <t xml:space="preserve"> </t>
    <phoneticPr fontId="1" type="noConversion"/>
  </si>
  <si>
    <t>하란</t>
    <phoneticPr fontId="1" type="noConversion"/>
  </si>
  <si>
    <t>5/20 16만</t>
    <phoneticPr fontId="1" type="noConversion"/>
  </si>
  <si>
    <t>인환</t>
    <phoneticPr fontId="1" type="noConversion"/>
  </si>
  <si>
    <t>5/21 8만입</t>
    <phoneticPr fontId="1" type="noConversion"/>
  </si>
  <si>
    <t xml:space="preserve"> </t>
    <phoneticPr fontId="1" type="noConversion"/>
  </si>
  <si>
    <t>성주/호복</t>
    <phoneticPr fontId="1" type="noConversion"/>
  </si>
  <si>
    <t>재기/호경배</t>
    <phoneticPr fontId="1" type="noConversion"/>
  </si>
  <si>
    <t>大田 愛國志士 墓域</t>
    <phoneticPr fontId="1" type="noConversion"/>
  </si>
  <si>
    <t>入鄕祖</t>
    <phoneticPr fontId="1" type="noConversion"/>
  </si>
  <si>
    <t>5/17 2만</t>
    <phoneticPr fontId="1" type="noConversion"/>
  </si>
  <si>
    <t>성주/호복</t>
    <phoneticPr fontId="1" type="noConversion"/>
  </si>
  <si>
    <t>전기/효룡</t>
    <phoneticPr fontId="1" type="noConversion"/>
  </si>
  <si>
    <t>5/21 20만</t>
    <phoneticPr fontId="1" type="noConversion"/>
  </si>
  <si>
    <t>5/22 4만입</t>
    <phoneticPr fontId="1" type="noConversion"/>
  </si>
  <si>
    <t>성주/호복</t>
    <phoneticPr fontId="1" type="noConversion"/>
  </si>
  <si>
    <t>호수배</t>
    <phoneticPr fontId="1" type="noConversion"/>
  </si>
  <si>
    <t>서책</t>
    <phoneticPr fontId="1" type="noConversion"/>
  </si>
  <si>
    <t>헌수</t>
    <phoneticPr fontId="1" type="noConversion"/>
  </si>
  <si>
    <t>2/28 4만입,5/21 8만이1</t>
    <phoneticPr fontId="1" type="noConversion"/>
  </si>
  <si>
    <t>5/22 8만입</t>
    <phoneticPr fontId="1" type="noConversion"/>
  </si>
  <si>
    <t>참의 청도</t>
    <phoneticPr fontId="1" type="noConversion"/>
  </si>
  <si>
    <t>재실</t>
    <phoneticPr fontId="1" type="noConversion"/>
  </si>
  <si>
    <t>禮岡齎</t>
    <phoneticPr fontId="1" type="noConversion"/>
  </si>
  <si>
    <t>慶北 淸道郡 角南面 禮里2洞</t>
    <phoneticPr fontId="1" type="noConversion"/>
  </si>
  <si>
    <t>경북 상주시 죽전동 681~1</t>
    <phoneticPr fontId="1" type="noConversion"/>
  </si>
  <si>
    <t>慶北 尙州市 竹田洞 674번지</t>
    <phoneticPr fontId="1" type="noConversion"/>
  </si>
  <si>
    <t>5/22 33</t>
    <phoneticPr fontId="1" type="noConversion"/>
  </si>
  <si>
    <t>5/22 6</t>
    <phoneticPr fontId="1" type="noConversion"/>
  </si>
  <si>
    <t>5/22 44만</t>
    <phoneticPr fontId="1" type="noConversion"/>
  </si>
  <si>
    <t>5/22 21만</t>
    <phoneticPr fontId="1" type="noConversion"/>
  </si>
  <si>
    <t>5/22 15만 경기 의왕시 포일세거리로 93  306동 902호(포일동 포일숲속마을)</t>
    <phoneticPr fontId="1" type="noConversion"/>
  </si>
  <si>
    <t>崇祿大夫 左贊成</t>
    <phoneticPr fontId="1" type="noConversion"/>
  </si>
  <si>
    <t>고려대전</t>
    <phoneticPr fontId="1" type="noConversion"/>
  </si>
  <si>
    <t>서책</t>
    <phoneticPr fontId="1" type="noConversion"/>
  </si>
  <si>
    <t>장호원</t>
    <phoneticPr fontId="1" type="noConversion"/>
  </si>
  <si>
    <t>성호/덕환</t>
    <phoneticPr fontId="1" type="noConversion"/>
  </si>
  <si>
    <t xml:space="preserve">12만입(18,1월),5/24 4만입 </t>
    <phoneticPr fontId="1" type="noConversion"/>
  </si>
  <si>
    <t>5/24 15만입</t>
    <phoneticPr fontId="1" type="noConversion"/>
  </si>
  <si>
    <t xml:space="preserve">11.31 8입, 12만입 </t>
    <phoneticPr fontId="1" type="noConversion"/>
  </si>
  <si>
    <t>5/27 30만입</t>
    <phoneticPr fontId="1" type="noConversion"/>
  </si>
  <si>
    <t>서책</t>
    <phoneticPr fontId="1" type="noConversion"/>
  </si>
  <si>
    <t>예강재/석계성</t>
    <phoneticPr fontId="1" type="noConversion"/>
  </si>
  <si>
    <t>시랑 홍천</t>
    <phoneticPr fontId="1" type="noConversion"/>
  </si>
  <si>
    <t>漢文</t>
    <phoneticPr fontId="1" type="noConversion"/>
  </si>
  <si>
    <t>相泰</t>
    <phoneticPr fontId="1" type="noConversion"/>
  </si>
  <si>
    <t>在煥</t>
    <phoneticPr fontId="1" type="noConversion"/>
  </si>
  <si>
    <t>江原道 襄陽郡 현북면 어성전리</t>
    <phoneticPr fontId="1" type="noConversion"/>
  </si>
  <si>
    <t>상동</t>
    <phoneticPr fontId="1" type="noConversion"/>
  </si>
  <si>
    <t>참의 기세</t>
    <phoneticPr fontId="1" type="noConversion"/>
  </si>
  <si>
    <t>5/24 10만</t>
    <phoneticPr fontId="1" type="noConversion"/>
  </si>
  <si>
    <t>5/27 45만</t>
    <phoneticPr fontId="1" type="noConversion"/>
  </si>
  <si>
    <t>대전광역시 유성구 노은동로 187   606동 1201호(지족동 열매마을 아파트 6단지)</t>
    <phoneticPr fontId="1" type="noConversion"/>
  </si>
  <si>
    <t>5/25 50만입</t>
    <phoneticPr fontId="1" type="noConversion"/>
  </si>
  <si>
    <t>5/27 14만</t>
    <phoneticPr fontId="1" type="noConversion"/>
  </si>
  <si>
    <t>5/27 23</t>
    <phoneticPr fontId="1" type="noConversion"/>
  </si>
  <si>
    <t>장호원</t>
    <phoneticPr fontId="1" type="noConversion"/>
  </si>
  <si>
    <t>장호원(메)</t>
    <phoneticPr fontId="1" type="noConversion"/>
  </si>
  <si>
    <t>지훈</t>
    <phoneticPr fontId="1" type="noConversion"/>
  </si>
  <si>
    <t>5/27 10만</t>
    <phoneticPr fontId="1" type="noConversion"/>
  </si>
  <si>
    <t>5/27 15만</t>
    <phoneticPr fontId="1" type="noConversion"/>
  </si>
  <si>
    <t>서책</t>
    <phoneticPr fontId="1" type="noConversion"/>
  </si>
  <si>
    <t>3/6 36만</t>
    <phoneticPr fontId="1" type="noConversion"/>
  </si>
  <si>
    <t>종연</t>
    <phoneticPr fontId="1" type="noConversion"/>
  </si>
  <si>
    <t>묘소</t>
    <phoneticPr fontId="1" type="noConversion"/>
  </si>
  <si>
    <t>三均</t>
    <phoneticPr fontId="1" type="noConversion"/>
  </si>
  <si>
    <t>文若公</t>
    <phoneticPr fontId="1" type="noConversion"/>
  </si>
  <si>
    <t>대구광역시 달성군 옥포읍 기세리 874</t>
    <phoneticPr fontId="1" type="noConversion"/>
  </si>
  <si>
    <t>상동</t>
    <phoneticPr fontId="1" type="noConversion"/>
  </si>
  <si>
    <t>병사 시랑</t>
    <phoneticPr fontId="1" type="noConversion"/>
  </si>
  <si>
    <t>비석</t>
    <phoneticPr fontId="1" type="noConversion"/>
  </si>
  <si>
    <t>熙柱</t>
    <phoneticPr fontId="1" type="noConversion"/>
  </si>
  <si>
    <t>정희</t>
    <phoneticPr fontId="1" type="noConversion"/>
  </si>
  <si>
    <t>工曹參判</t>
    <phoneticPr fontId="1" type="noConversion"/>
  </si>
  <si>
    <t>경기도 광주시 남한산겅면 오전리산 88-2</t>
    <phoneticPr fontId="1" type="noConversion"/>
  </si>
  <si>
    <t>5/28 14만</t>
    <phoneticPr fontId="1" type="noConversion"/>
  </si>
  <si>
    <t>5/28 15만</t>
    <phoneticPr fontId="1" type="noConversion"/>
  </si>
  <si>
    <t>5/28 잔금 7만입</t>
    <phoneticPr fontId="1" type="noConversion"/>
  </si>
  <si>
    <t>5/28 15만</t>
    <phoneticPr fontId="1" type="noConversion"/>
  </si>
  <si>
    <t>5/22 16만</t>
    <phoneticPr fontId="1" type="noConversion"/>
  </si>
  <si>
    <t>비석</t>
    <phoneticPr fontId="1" type="noConversion"/>
  </si>
  <si>
    <t>5,28</t>
    <phoneticPr fontId="1" type="noConversion"/>
  </si>
  <si>
    <t>대종회장</t>
    <phoneticPr fontId="1" type="noConversion"/>
  </si>
  <si>
    <t>1309~1312</t>
    <phoneticPr fontId="1" type="noConversion"/>
  </si>
  <si>
    <t>안동/무현</t>
    <phoneticPr fontId="1" type="noConversion"/>
  </si>
  <si>
    <t>동길</t>
    <phoneticPr fontId="1" type="noConversion"/>
  </si>
  <si>
    <t>5/28 46만입</t>
    <phoneticPr fontId="1" type="noConversion"/>
  </si>
  <si>
    <t>010 3660 5163</t>
    <phoneticPr fontId="1" type="noConversion"/>
  </si>
  <si>
    <t>(목표)</t>
    <phoneticPr fontId="1" type="noConversion"/>
  </si>
  <si>
    <t>보책 권</t>
    <phoneticPr fontId="1" type="noConversion"/>
  </si>
  <si>
    <t>1313~1324</t>
    <phoneticPr fontId="1" type="noConversion"/>
  </si>
  <si>
    <t>예천/종길</t>
    <phoneticPr fontId="1" type="noConversion"/>
  </si>
  <si>
    <t>종길</t>
    <phoneticPr fontId="1" type="noConversion"/>
  </si>
  <si>
    <t>5/30 55만입</t>
    <phoneticPr fontId="1" type="noConversion"/>
  </si>
  <si>
    <t>경기도 군포시 번영로580 103동804호(신환아파트)</t>
    <phoneticPr fontId="1" type="noConversion"/>
  </si>
  <si>
    <t>서책</t>
    <phoneticPr fontId="1" type="noConversion"/>
  </si>
  <si>
    <t>영철</t>
    <phoneticPr fontId="1" type="noConversion"/>
  </si>
  <si>
    <t>안동/무현</t>
    <phoneticPr fontId="1" type="noConversion"/>
  </si>
  <si>
    <t>종환</t>
    <phoneticPr fontId="1" type="noConversion"/>
  </si>
  <si>
    <t>264~266</t>
    <phoneticPr fontId="1" type="noConversion"/>
  </si>
  <si>
    <t>영주</t>
    <phoneticPr fontId="1" type="noConversion"/>
  </si>
  <si>
    <t>천균</t>
    <phoneticPr fontId="1" type="noConversion"/>
  </si>
  <si>
    <t>5/30 12만</t>
    <phoneticPr fontId="1" type="noConversion"/>
  </si>
  <si>
    <t>진삼/주연</t>
    <phoneticPr fontId="1" type="noConversion"/>
  </si>
  <si>
    <t>5/17,5/31 27만 무현45만</t>
    <phoneticPr fontId="1" type="noConversion"/>
  </si>
  <si>
    <t>5/29 8만입</t>
    <phoneticPr fontId="1" type="noConversion"/>
  </si>
  <si>
    <t>5/15 35만입 석기동</t>
    <phoneticPr fontId="1" type="noConversion"/>
  </si>
  <si>
    <t>5/12  12만입</t>
    <phoneticPr fontId="1" type="noConversion"/>
  </si>
  <si>
    <t>안동/무현</t>
    <phoneticPr fontId="1" type="noConversion"/>
  </si>
  <si>
    <t>명균/진우</t>
    <phoneticPr fontId="1" type="noConversion"/>
  </si>
  <si>
    <t>윤환/용환</t>
    <phoneticPr fontId="1" type="noConversion"/>
  </si>
  <si>
    <t>대전/석정식</t>
    <phoneticPr fontId="1" type="noConversion"/>
  </si>
  <si>
    <t>재호/용호</t>
    <phoneticPr fontId="1" type="noConversion"/>
  </si>
  <si>
    <t>재수/재철화균</t>
    <phoneticPr fontId="1" type="noConversion"/>
  </si>
  <si>
    <t>010 8347 5544</t>
    <phoneticPr fontId="1" type="noConversion"/>
  </si>
  <si>
    <t>경기 광주시 역동 40-8 무명빌라202호</t>
    <phoneticPr fontId="1" type="noConversion"/>
  </si>
  <si>
    <t>2/26 72만입 12/8 만,12/18 8만입 6/4 7만입</t>
    <phoneticPr fontId="1" type="noConversion"/>
  </si>
  <si>
    <t>267~269</t>
    <phoneticPr fontId="1" type="noConversion"/>
  </si>
  <si>
    <t>효진/봉기</t>
    <phoneticPr fontId="1" type="noConversion"/>
  </si>
  <si>
    <t>부산시 동래구 면장로20번길 동방그린빌라B동401호</t>
    <phoneticPr fontId="1" type="noConversion"/>
  </si>
  <si>
    <t>270~271</t>
    <phoneticPr fontId="1" type="noConversion"/>
  </si>
  <si>
    <t>성기/정기</t>
    <phoneticPr fontId="1" type="noConversion"/>
  </si>
  <si>
    <t>6/5 15만</t>
    <phoneticPr fontId="1" type="noConversion"/>
  </si>
  <si>
    <t>5/27 14만 재호</t>
    <phoneticPr fontId="1" type="noConversion"/>
  </si>
  <si>
    <t>5/23 14만 서균?</t>
    <phoneticPr fontId="1" type="noConversion"/>
  </si>
  <si>
    <t xml:space="preserve"> </t>
    <phoneticPr fontId="1" type="noConversion"/>
  </si>
  <si>
    <t>서책</t>
    <phoneticPr fontId="1" type="noConversion"/>
  </si>
  <si>
    <t>자인</t>
    <phoneticPr fontId="1" type="noConversion"/>
  </si>
  <si>
    <t>우관</t>
    <phoneticPr fontId="1" type="noConversion"/>
  </si>
  <si>
    <t>반질에서 전질로</t>
    <phoneticPr fontId="1" type="noConversion"/>
  </si>
  <si>
    <t>1.31 34입 6/10 7만입</t>
    <phoneticPr fontId="1" type="noConversion"/>
  </si>
  <si>
    <t>대구광역시 남구 명덕로 236 보성상아멘션 103동 903호</t>
    <phoneticPr fontId="1" type="noConversion"/>
  </si>
  <si>
    <t>서책</t>
    <phoneticPr fontId="1" type="noConversion"/>
  </si>
  <si>
    <t>성주</t>
    <phoneticPr fontId="1" type="noConversion"/>
  </si>
  <si>
    <t>호복</t>
    <phoneticPr fontId="1" type="noConversion"/>
  </si>
  <si>
    <t>6/10 8만입</t>
    <phoneticPr fontId="1" type="noConversion"/>
  </si>
  <si>
    <t>6/3 30만입</t>
    <phoneticPr fontId="1" type="noConversion"/>
  </si>
  <si>
    <t>18.01.18,25만원 입금.6/3 14만입</t>
    <phoneticPr fontId="1" type="noConversion"/>
  </si>
  <si>
    <t>2/3 32만입,6/10 7만</t>
    <phoneticPr fontId="1" type="noConversion"/>
  </si>
  <si>
    <t>淸德碑</t>
    <phoneticPr fontId="1" type="noConversion"/>
  </si>
  <si>
    <t>世煥</t>
    <phoneticPr fontId="1" type="noConversion"/>
  </si>
  <si>
    <t>議官</t>
    <phoneticPr fontId="1" type="noConversion"/>
  </si>
  <si>
    <t>南漢山城 百濟莊內</t>
    <phoneticPr fontId="1" type="noConversion"/>
  </si>
  <si>
    <t>24,25</t>
    <phoneticPr fontId="1" type="noConversion"/>
  </si>
  <si>
    <t>資憲大夫</t>
    <phoneticPr fontId="1" type="noConversion"/>
  </si>
  <si>
    <t>泰淵  仲模</t>
    <phoneticPr fontId="1" type="noConversion"/>
  </si>
  <si>
    <t>상동</t>
    <phoneticPr fontId="1" type="noConversion"/>
  </si>
  <si>
    <t>大科敎旨</t>
    <phoneticPr fontId="1" type="noConversion"/>
  </si>
  <si>
    <t>예천</t>
    <phoneticPr fontId="1" type="noConversion"/>
  </si>
  <si>
    <t>세현/기옥</t>
    <phoneticPr fontId="1" type="noConversion"/>
  </si>
  <si>
    <t>4/17 80만입 6/13 추가12만입</t>
    <phoneticPr fontId="1" type="noConversion"/>
  </si>
  <si>
    <t>6/13 총34만 중 잔금12만 포함</t>
    <phoneticPr fontId="1" type="noConversion"/>
  </si>
  <si>
    <t>재현</t>
    <phoneticPr fontId="1" type="noConversion"/>
  </si>
  <si>
    <t>6/12 2만만입</t>
    <phoneticPr fontId="1" type="noConversion"/>
  </si>
  <si>
    <t>6/7 15만입</t>
    <phoneticPr fontId="1" type="noConversion"/>
  </si>
  <si>
    <t>6/4 7만?</t>
    <phoneticPr fontId="1" type="noConversion"/>
  </si>
  <si>
    <t>6/5 15만?</t>
    <phoneticPr fontId="1" type="noConversion"/>
  </si>
  <si>
    <t>6/3  22만입</t>
    <phoneticPr fontId="1" type="noConversion"/>
  </si>
  <si>
    <t>상주/충기</t>
    <phoneticPr fontId="1" type="noConversion"/>
  </si>
  <si>
    <t>6/4 33만입</t>
    <phoneticPr fontId="1" type="noConversion"/>
  </si>
  <si>
    <t>봉한</t>
    <phoneticPr fontId="1" type="noConversion"/>
  </si>
  <si>
    <t>6/13 14만</t>
    <phoneticPr fontId="1" type="noConversion"/>
  </si>
  <si>
    <t>만6/14 17</t>
    <phoneticPr fontId="1" type="noConversion"/>
  </si>
  <si>
    <t>서책</t>
    <phoneticPr fontId="1" type="noConversion"/>
  </si>
  <si>
    <t>대전/석정식</t>
    <phoneticPr fontId="1" type="noConversion"/>
  </si>
  <si>
    <t>석지균</t>
    <phoneticPr fontId="1" type="noConversion"/>
  </si>
  <si>
    <t>참의/축간사</t>
    <phoneticPr fontId="1" type="noConversion"/>
  </si>
  <si>
    <t>6/20 15입,현금</t>
    <phoneticPr fontId="1" type="noConversion"/>
  </si>
  <si>
    <t>창녕/대구</t>
    <phoneticPr fontId="1" type="noConversion"/>
  </si>
  <si>
    <t>진균</t>
    <phoneticPr fontId="1" type="noConversion"/>
  </si>
  <si>
    <t>1권</t>
    <phoneticPr fontId="1" type="noConversion"/>
  </si>
  <si>
    <t>2권(판윤 참판)</t>
    <phoneticPr fontId="1" type="noConversion"/>
  </si>
  <si>
    <t>3권(참의 모정)</t>
    <phoneticPr fontId="1" type="noConversion"/>
  </si>
  <si>
    <t>4권(병사 시랑)</t>
    <phoneticPr fontId="1" type="noConversion"/>
  </si>
  <si>
    <t>5권(통덕 기타)</t>
    <phoneticPr fontId="1" type="noConversion"/>
  </si>
  <si>
    <t>계</t>
    <phoneticPr fontId="1" type="noConversion"/>
  </si>
  <si>
    <t>5권기준</t>
    <phoneticPr fontId="1" type="noConversion"/>
  </si>
  <si>
    <t>10프로 추가 인쇄</t>
    <phoneticPr fontId="1" type="noConversion"/>
  </si>
  <si>
    <t>서책</t>
    <phoneticPr fontId="1" type="noConversion"/>
  </si>
  <si>
    <t>밀양</t>
    <phoneticPr fontId="1" type="noConversion"/>
  </si>
  <si>
    <t>희주</t>
    <phoneticPr fontId="1" type="noConversion"/>
  </si>
  <si>
    <t>6금23 30 부산시  금정구 회천로 32-9 코사마트</t>
    <phoneticPr fontId="1" type="noConversion"/>
  </si>
  <si>
    <t>여명</t>
    <phoneticPr fontId="1" type="noConversion"/>
  </si>
  <si>
    <t>6/17 4만입(현)</t>
    <phoneticPr fontId="1" type="noConversion"/>
  </si>
  <si>
    <t>경기도 용인시 기흥구 동백1로42 라풀리움119호</t>
    <phoneticPr fontId="1" type="noConversion"/>
  </si>
  <si>
    <t>금곡</t>
    <phoneticPr fontId="1" type="noConversion"/>
  </si>
  <si>
    <t>서울시 광진구 아차산로36길 703동202호(자양3동 우성7차 아파트)</t>
    <phoneticPr fontId="1" type="noConversion"/>
  </si>
  <si>
    <t>경북 구미시 흥인로43 103동302호 (옥계동 동화타운)</t>
    <phoneticPr fontId="1" type="noConversion"/>
  </si>
  <si>
    <t>서책</t>
    <phoneticPr fontId="1" type="noConversion"/>
  </si>
  <si>
    <t>밀양</t>
    <phoneticPr fontId="1" type="noConversion"/>
  </si>
  <si>
    <t>지균</t>
    <phoneticPr fontId="1" type="noConversion"/>
  </si>
  <si>
    <t>6/25 60만</t>
    <phoneticPr fontId="1" type="noConversion"/>
  </si>
  <si>
    <t>서책</t>
    <phoneticPr fontId="1" type="noConversion"/>
  </si>
  <si>
    <t>창호</t>
    <phoneticPr fontId="1" type="noConversion"/>
  </si>
  <si>
    <t>6/25 8만 서울 서대문구 이화여대8길6,2 104동 709호(북아현동 두산아파트)</t>
    <phoneticPr fontId="1" type="noConversion"/>
  </si>
  <si>
    <t>재균</t>
    <phoneticPr fontId="1" type="noConversion"/>
  </si>
  <si>
    <t xml:space="preserve">6/25 8만 </t>
    <phoneticPr fontId="1" type="noConversion"/>
  </si>
  <si>
    <t>창녕/대구</t>
    <phoneticPr fontId="1" type="noConversion"/>
  </si>
  <si>
    <t>종길</t>
    <phoneticPr fontId="1" type="noConversion"/>
  </si>
  <si>
    <t>6/25 18만(헌성금 10)</t>
    <phoneticPr fontId="1" type="noConversion"/>
  </si>
  <si>
    <t>석종길</t>
    <phoneticPr fontId="1" type="noConversion"/>
  </si>
  <si>
    <t>병사/창녕</t>
    <phoneticPr fontId="1" type="noConversion"/>
  </si>
  <si>
    <t>3/6 38만입19년 6/24 4만</t>
    <phoneticPr fontId="1" type="noConversion"/>
  </si>
  <si>
    <t>종기</t>
    <phoneticPr fontId="1" type="noConversion"/>
  </si>
  <si>
    <t>기</t>
    <phoneticPr fontId="1" type="noConversion"/>
  </si>
  <si>
    <t>3/6 26먼입 6/26 8만 6/24 만  대구시 달서구 계대동문로123 성서 우방타운 106동 1703호 석 민도</t>
    <phoneticPr fontId="1" type="noConversion"/>
  </si>
  <si>
    <t xml:space="preserve">2/27 56만 입 6/26 24만입 경북 경산시 대동 11번지 석공인중개사 사무실 </t>
    <phoneticPr fontId="1" type="noConversion"/>
  </si>
  <si>
    <t>6/27 19만 부산시 동래구 쇠마로 81번길33 사직한신아파트 103동 1201호</t>
    <phoneticPr fontId="1" type="noConversion"/>
  </si>
  <si>
    <t>서책</t>
    <phoneticPr fontId="1" type="noConversion"/>
  </si>
  <si>
    <t>칠원</t>
    <phoneticPr fontId="1" type="noConversion"/>
  </si>
  <si>
    <t>철갑</t>
    <phoneticPr fontId="1" type="noConversion"/>
  </si>
  <si>
    <t>6/24만</t>
    <phoneticPr fontId="1" type="noConversion"/>
  </si>
  <si>
    <t>3/9 12입  19년 6/27 12만</t>
    <phoneticPr fontId="1" type="noConversion"/>
  </si>
  <si>
    <t>종악4차</t>
    <phoneticPr fontId="1" type="noConversion"/>
  </si>
  <si>
    <t>석종택</t>
    <phoneticPr fontId="1" type="noConversion"/>
  </si>
  <si>
    <t xml:space="preserve">병사/성주 </t>
    <phoneticPr fontId="1" type="noConversion"/>
  </si>
  <si>
    <t>석정갑</t>
    <phoneticPr fontId="1" type="noConversion"/>
  </si>
  <si>
    <t>석윤원</t>
    <phoneticPr fontId="1" type="noConversion"/>
  </si>
  <si>
    <t>참판/문방</t>
    <phoneticPr fontId="1" type="noConversion"/>
  </si>
  <si>
    <t>서책</t>
    <phoneticPr fontId="1" type="noConversion"/>
  </si>
  <si>
    <t>성주</t>
    <phoneticPr fontId="1" type="noConversion"/>
  </si>
  <si>
    <t>삼수</t>
    <phoneticPr fontId="1" type="noConversion"/>
  </si>
  <si>
    <t>6/27 8만입(잔금과 함께)</t>
    <phoneticPr fontId="1" type="noConversion"/>
  </si>
  <si>
    <t>석종윤</t>
    <phoneticPr fontId="1" type="noConversion"/>
  </si>
  <si>
    <t>3/28 160만원 6/27 잔금174만원입</t>
    <phoneticPr fontId="1" type="noConversion"/>
  </si>
  <si>
    <t>2/11 8만이</t>
    <phoneticPr fontId="1" type="noConversion"/>
  </si>
  <si>
    <t>8/28 42만입(삼수)6/27 잔금</t>
    <phoneticPr fontId="1" type="noConversion"/>
  </si>
  <si>
    <t>12.  40만입 6/27 잔금</t>
    <phoneticPr fontId="1" type="noConversion"/>
  </si>
  <si>
    <t>18,1  100입 6/27잔금</t>
    <phoneticPr fontId="1" type="noConversion"/>
  </si>
  <si>
    <t>3/13 92만입 6/27 잔금</t>
    <phoneticPr fontId="1" type="noConversion"/>
  </si>
  <si>
    <t>원수/삼수</t>
    <phoneticPr fontId="1" type="noConversion"/>
  </si>
  <si>
    <t>2/11 12만입 6/27잔금</t>
    <phoneticPr fontId="1" type="noConversion"/>
  </si>
  <si>
    <t>참의/고문</t>
    <phoneticPr fontId="1" type="noConversion"/>
  </si>
  <si>
    <t>492입,6/27잔금입</t>
    <phoneticPr fontId="1" type="noConversion"/>
  </si>
  <si>
    <t>2/26 16만입 6/29 4 대구시 달서구 월배로 11길 33 113동 1604호(진천역 그랑폴리스)</t>
    <phoneticPr fontId="1" type="noConversion"/>
  </si>
  <si>
    <t>5/10 788만 5/15  88만 6/20 16만 6. 46만</t>
    <phoneticPr fontId="1" type="noConversion"/>
  </si>
  <si>
    <t>5/31.5 26만입,19,2.27 11만추가 6/28 8만입</t>
    <phoneticPr fontId="1" type="noConversion"/>
  </si>
  <si>
    <t>2/26 122만원입 농72709952057286 2/27 환 6/28 32만 경북 청도군 매전면 청려로 3671</t>
    <phoneticPr fontId="1" type="noConversion"/>
  </si>
  <si>
    <t>대구시 동구 신암로20길 39 신암청아람 107 1201</t>
    <phoneticPr fontId="1" type="noConversion"/>
  </si>
  <si>
    <t>8/23 112만입대구시 동구 신암로20길 39 신암청아람 107 1201</t>
    <phoneticPr fontId="1" type="noConversion"/>
  </si>
  <si>
    <t>묘소</t>
    <phoneticPr fontId="1" type="noConversion"/>
  </si>
  <si>
    <t>성주오도1</t>
    <phoneticPr fontId="1" type="noConversion"/>
  </si>
  <si>
    <t>命眞</t>
    <phoneticPr fontId="1" type="noConversion"/>
  </si>
  <si>
    <t>得立</t>
    <phoneticPr fontId="1" type="noConversion"/>
  </si>
  <si>
    <t>경북 성주군 월항면 한개마을옆 方山</t>
    <phoneticPr fontId="1" type="noConversion"/>
  </si>
  <si>
    <t>상동</t>
    <phoneticPr fontId="1" type="noConversion"/>
  </si>
  <si>
    <t>通政大夫忠將衛</t>
    <phoneticPr fontId="1" type="noConversion"/>
  </si>
  <si>
    <t>공동묘소</t>
    <phoneticPr fontId="1" type="noConversion"/>
  </si>
  <si>
    <t>23 24 25 26</t>
    <phoneticPr fontId="1" type="noConversion"/>
  </si>
  <si>
    <t>경북 성주군 선남면 문방리 정골</t>
    <phoneticPr fontId="1" type="noConversion"/>
  </si>
  <si>
    <t>창영</t>
    <phoneticPr fontId="1" type="noConversion"/>
  </si>
  <si>
    <t>예천</t>
    <phoneticPr fontId="1" type="noConversion"/>
  </si>
  <si>
    <t>민우</t>
    <phoneticPr fontId="1" type="noConversion"/>
  </si>
  <si>
    <t>판득</t>
    <phoneticPr fontId="1" type="noConversion"/>
  </si>
  <si>
    <t>기입 누락분</t>
    <phoneticPr fontId="1" type="noConversion"/>
  </si>
  <si>
    <t>7/2 18만입</t>
    <phoneticPr fontId="1" type="noConversion"/>
  </si>
  <si>
    <t>위동</t>
    <phoneticPr fontId="1" type="noConversion"/>
  </si>
  <si>
    <t>상주/</t>
    <phoneticPr fontId="1" type="noConversion"/>
  </si>
  <si>
    <t>종길/상훈</t>
    <phoneticPr fontId="1" type="noConversion"/>
  </si>
  <si>
    <t>6/29 21만입</t>
    <phoneticPr fontId="1" type="noConversion"/>
  </si>
  <si>
    <t>6/25 56만 입</t>
    <phoneticPr fontId="1" type="noConversion"/>
  </si>
  <si>
    <t>고려통일대제전</t>
    <phoneticPr fontId="1" type="noConversion"/>
  </si>
  <si>
    <t>동 수열178번 ( 석호근회장 재임)</t>
    <phoneticPr fontId="1" type="noConversion"/>
  </si>
  <si>
    <t xml:space="preserve">위패 </t>
    <phoneticPr fontId="1" type="noConversion"/>
  </si>
  <si>
    <t>대제전및위패</t>
    <phoneticPr fontId="1" type="noConversion"/>
  </si>
  <si>
    <t>기축보 갑자보</t>
    <phoneticPr fontId="1" type="noConversion"/>
  </si>
  <si>
    <t>구족보</t>
    <phoneticPr fontId="1" type="noConversion"/>
  </si>
  <si>
    <t>심유보~계해보</t>
    <phoneticPr fontId="1" type="noConversion"/>
  </si>
  <si>
    <t>서책</t>
    <phoneticPr fontId="1" type="noConversion"/>
  </si>
  <si>
    <t>대구</t>
    <phoneticPr fontId="1" type="noConversion"/>
  </si>
  <si>
    <t>재옥/길수</t>
    <phoneticPr fontId="1" type="noConversion"/>
  </si>
  <si>
    <t>7/4 23만 대구 달서구 두류동 475-3 석재옥</t>
    <phoneticPr fontId="1" type="noConversion"/>
  </si>
  <si>
    <t>12,  64만원입 7/4 19만입</t>
    <phoneticPr fontId="1" type="noConversion"/>
  </si>
  <si>
    <t xml:space="preserve">3/7  420만입  7/4 63만입 대구 남구 봉덕로 11길 30(3층) </t>
    <phoneticPr fontId="1" type="noConversion"/>
  </si>
  <si>
    <t>석문수</t>
    <phoneticPr fontId="1" type="noConversion"/>
  </si>
  <si>
    <t>병사/고문</t>
    <phoneticPr fontId="1" type="noConversion"/>
  </si>
  <si>
    <t>성주 오도</t>
    <phoneticPr fontId="1" type="noConversion"/>
  </si>
  <si>
    <t>혜영/ 종출</t>
    <phoneticPr fontId="1" type="noConversion"/>
  </si>
  <si>
    <t>7/4 18만입</t>
    <phoneticPr fontId="1" type="noConversion"/>
  </si>
  <si>
    <t>143 완납</t>
    <phoneticPr fontId="1" type="noConversion"/>
  </si>
  <si>
    <t>전5 번8 143만/7월5일 91만입</t>
    <phoneticPr fontId="1" type="noConversion"/>
  </si>
  <si>
    <t>上將軍</t>
    <phoneticPr fontId="1" type="noConversion"/>
  </si>
  <si>
    <t>崇祿大夫左贊成</t>
    <phoneticPr fontId="1" type="noConversion"/>
  </si>
  <si>
    <t>서책</t>
    <phoneticPr fontId="1" type="noConversion"/>
  </si>
  <si>
    <t>밀양</t>
    <phoneticPr fontId="1" type="noConversion"/>
  </si>
  <si>
    <t>희경</t>
    <phoneticPr fontId="1" type="noConversion"/>
  </si>
  <si>
    <t>7/7 685만</t>
    <phoneticPr fontId="1" type="noConversion"/>
  </si>
  <si>
    <t xml:space="preserve">  </t>
    <phoneticPr fontId="1" type="noConversion"/>
  </si>
  <si>
    <t>창영</t>
    <phoneticPr fontId="1" type="noConversion"/>
  </si>
  <si>
    <t>호경</t>
    <phoneticPr fontId="1" type="noConversion"/>
  </si>
  <si>
    <t>울산</t>
    <phoneticPr fontId="1" type="noConversion"/>
  </si>
  <si>
    <t>호범</t>
    <phoneticPr fontId="1" type="noConversion"/>
  </si>
  <si>
    <t>7/9 38만(헌성30)</t>
    <phoneticPr fontId="1" type="noConversion"/>
  </si>
  <si>
    <t>석호범</t>
    <phoneticPr fontId="1" type="noConversion"/>
  </si>
  <si>
    <t>4.27, 12만, 6.7 24만 입금 7/8 21만입</t>
    <phoneticPr fontId="1" type="noConversion"/>
  </si>
  <si>
    <t>7/9 2만 7/10 만</t>
    <phoneticPr fontId="1" type="noConversion"/>
  </si>
  <si>
    <t>병사/울산</t>
    <phoneticPr fontId="1" type="noConversion"/>
  </si>
  <si>
    <t>서울  강동구 암사동 502-22 501호 7/12 잔금입</t>
    <phoneticPr fontId="1" type="noConversion"/>
  </si>
  <si>
    <t>광76번길 9주 관역시 북구 서암대로 103동901호 한국 하이빌</t>
    <phoneticPr fontId="1" type="noConversion"/>
  </si>
  <si>
    <t>7/12 92만 잔금입</t>
    <phoneticPr fontId="1" type="noConversion"/>
  </si>
  <si>
    <t>7/11 잔액</t>
    <phoneticPr fontId="1" type="noConversion"/>
  </si>
  <si>
    <t>석유진</t>
    <phoneticPr fontId="1" type="noConversion"/>
  </si>
  <si>
    <t>참의/자인</t>
    <phoneticPr fontId="1" type="noConversion"/>
  </si>
  <si>
    <t>1/9 202만입</t>
    <phoneticPr fontId="1" type="noConversion"/>
  </si>
  <si>
    <t>삼표</t>
    <phoneticPr fontId="1" type="noConversion"/>
  </si>
  <si>
    <t>경기도 파주시 금촌동 황골로 대영장미A 301동 706호</t>
    <phoneticPr fontId="1" type="noConversion"/>
  </si>
  <si>
    <t>석종길 석종호</t>
    <phoneticPr fontId="1" type="noConversion"/>
  </si>
  <si>
    <t>통덕/서울.부산</t>
    <phoneticPr fontId="1" type="noConversion"/>
  </si>
  <si>
    <t>10/4 8만입  6 /28 15aks</t>
    <phoneticPr fontId="1" type="noConversion"/>
  </si>
  <si>
    <t>석승훈</t>
    <phoneticPr fontId="1" type="noConversion"/>
  </si>
  <si>
    <t>석일찬</t>
    <phoneticPr fontId="1" type="noConversion"/>
  </si>
  <si>
    <t>반질 010 3660 6903</t>
    <phoneticPr fontId="1" type="noConversion"/>
  </si>
  <si>
    <t>경기 고양시 덩양구 ㅎ화신로 233옥빛마을 1501동 701ㅗㅓ</t>
    <phoneticPr fontId="1" type="noConversion"/>
  </si>
  <si>
    <t>석진경</t>
    <phoneticPr fontId="1" type="noConversion"/>
  </si>
  <si>
    <t>반질 010 2715ㅍ5705</t>
    <phoneticPr fontId="1" type="noConversion"/>
  </si>
  <si>
    <t>서울 성북구 안암로 7길 52</t>
    <phoneticPr fontId="1" type="noConversion"/>
  </si>
  <si>
    <t xml:space="preserve">석진동 </t>
    <phoneticPr fontId="1" type="noConversion"/>
  </si>
  <si>
    <t>경기 양주시 부흥로 2021-7 101동 1902(고읍동 TS푸른솔 1차 아파트</t>
    <phoneticPr fontId="1" type="noConversion"/>
  </si>
  <si>
    <t>반 0106298 2221</t>
    <phoneticPr fontId="1" type="noConversion"/>
  </si>
  <si>
    <t>서울 도봉구 창2동 603-97 한울타리 501호</t>
    <phoneticPr fontId="1" type="noConversion"/>
  </si>
  <si>
    <t>석진옥</t>
    <phoneticPr fontId="1" type="noConversion"/>
  </si>
  <si>
    <t>반 010 8328 7226</t>
    <phoneticPr fontId="1" type="noConversion"/>
  </si>
  <si>
    <t>경남 김해시 내외로56번지 동아 306동 502호</t>
    <phoneticPr fontId="1" type="noConversion"/>
  </si>
  <si>
    <t>10/22 18만입 7/16 20만입</t>
    <phoneticPr fontId="1" type="noConversion"/>
  </si>
  <si>
    <t>7/16 완납</t>
    <phoneticPr fontId="1" type="noConversion"/>
  </si>
  <si>
    <t>반010 2915 3235</t>
    <phoneticPr fontId="1" type="noConversion"/>
  </si>
  <si>
    <t>성주</t>
    <phoneticPr fontId="1" type="noConversion"/>
  </si>
  <si>
    <t>호복</t>
    <phoneticPr fontId="1" type="noConversion"/>
  </si>
  <si>
    <t>울산</t>
    <phoneticPr fontId="1" type="noConversion"/>
  </si>
  <si>
    <t>호경</t>
    <phoneticPr fontId="1" type="noConversion"/>
  </si>
  <si>
    <t>7/16 8만입</t>
    <phoneticPr fontId="1" type="noConversion"/>
  </si>
  <si>
    <t>2만</t>
    <phoneticPr fontId="1" type="noConversion"/>
  </si>
  <si>
    <t>서책</t>
    <phoneticPr fontId="1" type="noConversion"/>
  </si>
  <si>
    <t>시랑</t>
    <phoneticPr fontId="1" type="noConversion"/>
  </si>
  <si>
    <t xml:space="preserve"> 李 太祖 御筆(1393년), 石 東業 전 감사해설헌성</t>
    <phoneticPr fontId="1" type="noConversion"/>
  </si>
  <si>
    <t>왕지기증식</t>
    <phoneticPr fontId="1" type="noConversion"/>
  </si>
  <si>
    <t>어필각비 안치식</t>
    <phoneticPr fontId="1" type="noConversion"/>
  </si>
  <si>
    <t>2018.12월</t>
    <phoneticPr fontId="1" type="noConversion"/>
  </si>
  <si>
    <t>목포재</t>
    <phoneticPr fontId="1" type="noConversion"/>
  </si>
  <si>
    <t>재실</t>
    <phoneticPr fontId="1" type="noConversion"/>
  </si>
  <si>
    <t>시조 예성군 휘 린 영정</t>
    <phoneticPr fontId="1" type="noConversion"/>
  </si>
  <si>
    <t xml:space="preserve">    번 ( 석대봉 회장재임 시랑문중 헌성)</t>
    <phoneticPr fontId="1" type="noConversion"/>
  </si>
  <si>
    <t>창녕 목포재</t>
    <phoneticPr fontId="1" type="noConversion"/>
  </si>
  <si>
    <t>대전 뿌리공원</t>
    <phoneticPr fontId="1" type="noConversion"/>
  </si>
  <si>
    <t>석씨의 뿌리 내력 표기</t>
    <phoneticPr fontId="1" type="noConversion"/>
  </si>
  <si>
    <t>경의사 재실</t>
    <phoneticPr fontId="1" type="noConversion"/>
  </si>
  <si>
    <t>석호현</t>
    <phoneticPr fontId="1" type="noConversion"/>
  </si>
  <si>
    <t>참판/재경회장</t>
    <phoneticPr fontId="1" type="noConversion"/>
  </si>
  <si>
    <t>사무실제공</t>
    <phoneticPr fontId="1" type="noConversion"/>
  </si>
  <si>
    <t>석대봉</t>
    <phoneticPr fontId="1" type="noConversion"/>
  </si>
  <si>
    <t>편찬위원장</t>
    <phoneticPr fontId="1" type="noConversion"/>
  </si>
  <si>
    <t xml:space="preserve">       년 400만*3년</t>
    <phoneticPr fontId="1" type="noConversion"/>
  </si>
  <si>
    <t>성주</t>
    <phoneticPr fontId="1" type="noConversion"/>
  </si>
  <si>
    <t>호열</t>
    <phoneticPr fontId="1" type="noConversion"/>
  </si>
  <si>
    <t>성주</t>
    <phoneticPr fontId="1" type="noConversion"/>
  </si>
  <si>
    <t>9/6 4만입</t>
    <phoneticPr fontId="1" type="noConversion"/>
  </si>
  <si>
    <t>종길</t>
    <phoneticPr fontId="1" type="noConversion"/>
  </si>
  <si>
    <t>성주</t>
    <phoneticPr fontId="1" type="noConversion"/>
  </si>
  <si>
    <t>호열</t>
    <phoneticPr fontId="1" type="noConversion"/>
  </si>
  <si>
    <t>착오</t>
    <phoneticPr fontId="1" type="noConversion"/>
  </si>
  <si>
    <t>6/25 2만</t>
    <phoneticPr fontId="1" type="noConversion"/>
  </si>
  <si>
    <t>1338~1339</t>
    <phoneticPr fontId="1" type="noConversion"/>
  </si>
  <si>
    <t>1357~1360</t>
    <phoneticPr fontId="1" type="noConversion"/>
  </si>
  <si>
    <t>1352~1353</t>
    <phoneticPr fontId="1" type="noConversion"/>
  </si>
  <si>
    <t>1340~1343</t>
    <phoneticPr fontId="1" type="noConversion"/>
  </si>
  <si>
    <t>1344`1348</t>
    <phoneticPr fontId="1" type="noConversion"/>
  </si>
  <si>
    <t>1349~1351</t>
    <phoneticPr fontId="1" type="noConversion"/>
  </si>
  <si>
    <t xml:space="preserve">주의:수단 일련번호12**이중매김, 주의 13**임 </t>
    <phoneticPr fontId="1" type="noConversion"/>
  </si>
  <si>
    <t>3/13  200 입(양점순) 7/15 32만</t>
    <phoneticPr fontId="1" type="noConversion"/>
  </si>
  <si>
    <t>율곡</t>
    <phoneticPr fontId="1" type="noConversion"/>
  </si>
  <si>
    <t>지민</t>
    <phoneticPr fontId="1" type="noConversion"/>
  </si>
  <si>
    <t>종환</t>
    <phoneticPr fontId="1" type="noConversion"/>
  </si>
  <si>
    <t>7/19 2만입</t>
    <phoneticPr fontId="1" type="noConversion"/>
  </si>
  <si>
    <t>서책</t>
    <phoneticPr fontId="1" type="noConversion"/>
  </si>
  <si>
    <t>인동</t>
    <phoneticPr fontId="1" type="noConversion"/>
  </si>
  <si>
    <t>홍균</t>
    <phoneticPr fontId="1" type="noConversion"/>
  </si>
  <si>
    <t>7/21 2만</t>
    <phoneticPr fontId="1" type="noConversion"/>
  </si>
  <si>
    <t>석창식</t>
    <phoneticPr fontId="1" type="noConversion"/>
  </si>
  <si>
    <t>모정/간사</t>
    <phoneticPr fontId="1" type="noConversion"/>
  </si>
  <si>
    <t>7/17    22만 7/26 7만</t>
    <phoneticPr fontId="1" type="noConversion"/>
  </si>
  <si>
    <t>서책</t>
    <phoneticPr fontId="1" type="noConversion"/>
  </si>
  <si>
    <t>영준</t>
    <phoneticPr fontId="1" type="noConversion"/>
  </si>
  <si>
    <t>4/7 15만</t>
    <phoneticPr fontId="1" type="noConversion"/>
  </si>
  <si>
    <t>6/29 114만 정일 7/26 7만</t>
    <phoneticPr fontId="1" type="noConversion"/>
  </si>
  <si>
    <t>대구</t>
    <phoneticPr fontId="1" type="noConversion"/>
  </si>
  <si>
    <t>준호</t>
    <phoneticPr fontId="1" type="noConversion"/>
  </si>
  <si>
    <t>7/27 4만입</t>
    <phoneticPr fontId="1" type="noConversion"/>
  </si>
  <si>
    <t>9.12. 42+24=66만원입금  (3명/6만원 부족) 7/29일 21만입</t>
    <phoneticPr fontId="1" type="noConversion"/>
  </si>
  <si>
    <t>경기 수원시 팔달구 인계동 319-6 신반포 A 103동 1004호 1004호 석재균</t>
    <phoneticPr fontId="1" type="noConversion"/>
  </si>
  <si>
    <t>서책</t>
    <phoneticPr fontId="1" type="noConversion"/>
  </si>
  <si>
    <t>장호원</t>
    <phoneticPr fontId="1" type="noConversion"/>
  </si>
  <si>
    <t>균태</t>
    <phoneticPr fontId="1" type="noConversion"/>
  </si>
  <si>
    <t>7/2915만입</t>
    <phoneticPr fontId="1" type="noConversion"/>
  </si>
  <si>
    <t>8.16 48만입 2/11 15 만</t>
    <phoneticPr fontId="1" type="noConversion"/>
  </si>
  <si>
    <t>석명자</t>
    <phoneticPr fontId="1" type="noConversion"/>
  </si>
  <si>
    <t>통덕</t>
    <phoneticPr fontId="1" type="noConversion"/>
  </si>
  <si>
    <t>석종길</t>
    <phoneticPr fontId="1" type="noConversion"/>
  </si>
  <si>
    <t>석태순</t>
    <phoneticPr fontId="1" type="noConversion"/>
  </si>
  <si>
    <t>참의/대종회감사</t>
    <phoneticPr fontId="1" type="noConversion"/>
  </si>
  <si>
    <t>12월12만입 7/30 4만</t>
    <phoneticPr fontId="1" type="noConversion"/>
  </si>
  <si>
    <t>2/8 18입 국  7/23 4만</t>
    <phoneticPr fontId="1" type="noConversion"/>
  </si>
  <si>
    <t>12월12만입 7/19 4만</t>
    <phoneticPr fontId="1" type="noConversion"/>
  </si>
  <si>
    <t>12,8입 7/23 4만</t>
    <phoneticPr fontId="1" type="noConversion"/>
  </si>
  <si>
    <t>7/17 8만 경북 칠곡군 북삼읍 북산로200 휴먼시아 103동 1002호</t>
    <phoneticPr fontId="1" type="noConversion"/>
  </si>
  <si>
    <t>통덕</t>
    <phoneticPr fontId="1" type="noConversion"/>
  </si>
  <si>
    <t>상주</t>
    <phoneticPr fontId="1" type="noConversion"/>
  </si>
  <si>
    <t>종길</t>
    <phoneticPr fontId="1" type="noConversion"/>
  </si>
  <si>
    <t>8/1 10만</t>
    <phoneticPr fontId="1" type="noConversion"/>
  </si>
  <si>
    <t>석준호</t>
    <phoneticPr fontId="1" type="noConversion"/>
  </si>
  <si>
    <t>4.30</t>
    <phoneticPr fontId="1" type="noConversion"/>
  </si>
  <si>
    <t>6.20</t>
    <phoneticPr fontId="1" type="noConversion"/>
  </si>
  <si>
    <t>6.27</t>
    <phoneticPr fontId="1" type="noConversion"/>
  </si>
  <si>
    <t>6,25</t>
    <phoneticPr fontId="1" type="noConversion"/>
  </si>
  <si>
    <t>6.28</t>
    <phoneticPr fontId="1" type="noConversion"/>
  </si>
  <si>
    <t>7.4</t>
    <phoneticPr fontId="1" type="noConversion"/>
  </si>
  <si>
    <t>7.9</t>
    <phoneticPr fontId="1" type="noConversion"/>
  </si>
  <si>
    <t>7.11</t>
    <phoneticPr fontId="1" type="noConversion"/>
  </si>
  <si>
    <t>7.12</t>
    <phoneticPr fontId="1" type="noConversion"/>
  </si>
  <si>
    <t>7.19</t>
    <phoneticPr fontId="1" type="noConversion"/>
  </si>
  <si>
    <t>7.22</t>
    <phoneticPr fontId="1" type="noConversion"/>
  </si>
  <si>
    <t>7.25</t>
    <phoneticPr fontId="1" type="noConversion"/>
  </si>
  <si>
    <t>8.1</t>
    <phoneticPr fontId="1" type="noConversion"/>
  </si>
  <si>
    <t>8.4</t>
    <phoneticPr fontId="1" type="noConversion"/>
  </si>
  <si>
    <t>석권균</t>
    <phoneticPr fontId="1" type="noConversion"/>
  </si>
  <si>
    <t>참의/사무총장</t>
    <phoneticPr fontId="1" type="noConversion"/>
  </si>
  <si>
    <t>참판/울산</t>
    <phoneticPr fontId="1" type="noConversion"/>
  </si>
  <si>
    <t>시랑</t>
    <phoneticPr fontId="1" type="noConversion"/>
  </si>
  <si>
    <t>석희대</t>
    <phoneticPr fontId="1" type="noConversion"/>
  </si>
  <si>
    <t>대종회장</t>
    <phoneticPr fontId="1" type="noConversion"/>
  </si>
  <si>
    <t xml:space="preserve"> 석준호 </t>
    <phoneticPr fontId="1" type="noConversion"/>
  </si>
  <si>
    <t xml:space="preserve"> 석균성 </t>
    <phoneticPr fontId="1" type="noConversion"/>
  </si>
  <si>
    <t>병사/전대구회장</t>
    <phoneticPr fontId="1" type="noConversion"/>
  </si>
  <si>
    <t>8.4</t>
    <phoneticPr fontId="1" type="noConversion"/>
  </si>
  <si>
    <t>석성균</t>
    <phoneticPr fontId="1" type="noConversion"/>
  </si>
  <si>
    <t>시랑 개포</t>
    <phoneticPr fontId="1" type="noConversion"/>
  </si>
  <si>
    <t>경기도 여주시 대신면 송촌리 산19</t>
    <phoneticPr fontId="1" type="noConversion"/>
  </si>
  <si>
    <t>8.4</t>
    <phoneticPr fontId="1" type="noConversion"/>
  </si>
  <si>
    <t>석호열</t>
    <phoneticPr fontId="1" type="noConversion"/>
  </si>
  <si>
    <t>병사/성주</t>
    <phoneticPr fontId="1" type="noConversion"/>
  </si>
  <si>
    <t>8.5</t>
    <phoneticPr fontId="1" type="noConversion"/>
  </si>
  <si>
    <t>석세관</t>
    <phoneticPr fontId="1" type="noConversion"/>
  </si>
  <si>
    <t>참의/대종회감사 대구총무</t>
    <phoneticPr fontId="1" type="noConversion"/>
  </si>
  <si>
    <t>참의/밀양</t>
    <phoneticPr fontId="1" type="noConversion"/>
  </si>
  <si>
    <t>참의</t>
    <phoneticPr fontId="1" type="noConversion"/>
  </si>
  <si>
    <t>석현덕</t>
    <phoneticPr fontId="1" type="noConversion"/>
  </si>
  <si>
    <t>참의/칠원가동 회장</t>
    <phoneticPr fontId="1" type="noConversion"/>
  </si>
  <si>
    <t>참판/문방 대구회장</t>
    <phoneticPr fontId="1" type="noConversion"/>
  </si>
  <si>
    <t>8.5</t>
    <phoneticPr fontId="1" type="noConversion"/>
  </si>
  <si>
    <t>8.6</t>
    <phoneticPr fontId="1" type="noConversion"/>
  </si>
  <si>
    <t>석천호</t>
    <phoneticPr fontId="1" type="noConversion"/>
  </si>
  <si>
    <t>8.6</t>
    <phoneticPr fontId="1" type="noConversion"/>
  </si>
  <si>
    <t>석종해</t>
    <phoneticPr fontId="1" type="noConversion"/>
  </si>
  <si>
    <t>병사/시랑고문</t>
    <phoneticPr fontId="1" type="noConversion"/>
  </si>
  <si>
    <t>병사/시랑 고문</t>
    <phoneticPr fontId="1" type="noConversion"/>
  </si>
  <si>
    <t>병사/대종회수석부회장시랑회장</t>
    <phoneticPr fontId="1" type="noConversion"/>
  </si>
  <si>
    <t>석용훈</t>
    <phoneticPr fontId="1" type="noConversion"/>
  </si>
  <si>
    <t>8.6</t>
    <phoneticPr fontId="1" type="noConversion"/>
  </si>
  <si>
    <t>석계성</t>
    <phoneticPr fontId="1" type="noConversion"/>
  </si>
  <si>
    <t>참의</t>
    <phoneticPr fontId="1" type="noConversion"/>
  </si>
  <si>
    <t>8.6</t>
    <phoneticPr fontId="1" type="noConversion"/>
  </si>
  <si>
    <t>석길수</t>
    <phoneticPr fontId="1" type="noConversion"/>
  </si>
  <si>
    <t>병사/전 대종회총무</t>
    <phoneticPr fontId="1" type="noConversion"/>
  </si>
  <si>
    <t>順鳳</t>
    <phoneticPr fontId="1" type="noConversion"/>
  </si>
  <si>
    <t>8.7</t>
    <phoneticPr fontId="1" type="noConversion"/>
  </si>
  <si>
    <t>석철갑</t>
    <phoneticPr fontId="1" type="noConversion"/>
  </si>
  <si>
    <t>참의/칠원가동총무</t>
    <phoneticPr fontId="1" type="noConversion"/>
  </si>
  <si>
    <t>8.6</t>
    <phoneticPr fontId="1" type="noConversion"/>
  </si>
  <si>
    <t>석상열</t>
    <phoneticPr fontId="1" type="noConversion"/>
  </si>
  <si>
    <t>석동기</t>
    <phoneticPr fontId="1" type="noConversion"/>
  </si>
  <si>
    <t>참의/청도</t>
    <phoneticPr fontId="1" type="noConversion"/>
  </si>
  <si>
    <t>서책</t>
    <phoneticPr fontId="1" type="noConversion"/>
  </si>
  <si>
    <t>문방</t>
    <phoneticPr fontId="1" type="noConversion"/>
  </si>
  <si>
    <t>태원</t>
    <phoneticPr fontId="1" type="noConversion"/>
  </si>
  <si>
    <t>병사/t시링공총무</t>
    <phoneticPr fontId="1" type="noConversion"/>
  </si>
  <si>
    <t>8.7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</si>
</sst>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1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3" fontId="10" fillId="0" borderId="20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8" xfId="1" applyFon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36" xfId="1" applyFont="1" applyBorder="1" applyAlignment="1">
      <alignment horizontal="righ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7" xfId="1" applyFont="1" applyBorder="1" applyAlignment="1">
      <alignment horizontal="righ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18" fillId="0" borderId="36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19" fillId="0" borderId="36" xfId="0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0" fillId="0" borderId="28" xfId="0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39" xfId="0" applyNumberFormat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18" xfId="1" applyFont="1" applyBorder="1">
      <alignment vertical="center"/>
    </xf>
    <xf numFmtId="41" fontId="0" fillId="0" borderId="5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41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10" fillId="0" borderId="28" xfId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41" fontId="9" fillId="0" borderId="35" xfId="1" applyFont="1" applyBorder="1" applyAlignment="1">
      <alignment horizontal="center" vertical="center"/>
    </xf>
    <xf numFmtId="41" fontId="9" fillId="0" borderId="20" xfId="1" applyFont="1" applyBorder="1">
      <alignment vertical="center"/>
    </xf>
    <xf numFmtId="41" fontId="9" fillId="0" borderId="20" xfId="1" applyFont="1" applyBorder="1" applyAlignment="1">
      <alignment horizontal="center" vertical="center"/>
    </xf>
    <xf numFmtId="41" fontId="9" fillId="0" borderId="20" xfId="1" applyFont="1" applyBorder="1" applyAlignment="1">
      <alignment horizontal="right" vertical="center"/>
    </xf>
    <xf numFmtId="41" fontId="9" fillId="0" borderId="21" xfId="1" applyFont="1" applyBorder="1">
      <alignment vertical="center"/>
    </xf>
    <xf numFmtId="41" fontId="21" fillId="0" borderId="0" xfId="1" applyFont="1" applyBorder="1" applyAlignment="1">
      <alignment horizontal="right" vertical="center"/>
    </xf>
    <xf numFmtId="41" fontId="0" fillId="0" borderId="45" xfId="1" applyFont="1" applyBorder="1">
      <alignment vertical="center"/>
    </xf>
    <xf numFmtId="41" fontId="0" fillId="0" borderId="46" xfId="1" applyFont="1" applyBorder="1">
      <alignment vertical="center"/>
    </xf>
    <xf numFmtId="0" fontId="0" fillId="0" borderId="39" xfId="0" applyFill="1" applyBorder="1">
      <alignment vertical="center"/>
    </xf>
    <xf numFmtId="3" fontId="0" fillId="0" borderId="37" xfId="0" applyNumberFormat="1" applyFill="1" applyBorder="1">
      <alignment vertical="center"/>
    </xf>
    <xf numFmtId="3" fontId="21" fillId="0" borderId="0" xfId="0" applyNumberFormat="1" applyFon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0" fontId="22" fillId="0" borderId="0" xfId="0" applyFo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2" fillId="0" borderId="20" xfId="0" applyFont="1" applyBorder="1">
      <alignment vertical="center"/>
    </xf>
    <xf numFmtId="0" fontId="23" fillId="0" borderId="0" xfId="0" applyFont="1">
      <alignment vertical="center"/>
    </xf>
    <xf numFmtId="41" fontId="0" fillId="0" borderId="0" xfId="0" applyNumberFormat="1" applyBorder="1">
      <alignment vertical="center"/>
    </xf>
    <xf numFmtId="41" fontId="0" fillId="0" borderId="0" xfId="0" applyNumberForma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20" xfId="0" applyNumberFormat="1" applyFont="1" applyFill="1" applyBorder="1">
      <alignment vertical="center"/>
    </xf>
    <xf numFmtId="0" fontId="0" fillId="2" borderId="37" xfId="0" applyFill="1" applyBorder="1">
      <alignment vertical="center"/>
    </xf>
    <xf numFmtId="176" fontId="0" fillId="0" borderId="28" xfId="0" quotePrefix="1" applyNumberFormat="1" applyBorder="1" applyAlignment="1">
      <alignment horizontal="right" vertical="center"/>
    </xf>
    <xf numFmtId="176" fontId="0" fillId="0" borderId="20" xfId="0" quotePrefix="1" applyNumberFormat="1" applyBorder="1" applyAlignment="1">
      <alignment horizontal="right" vertical="center"/>
    </xf>
    <xf numFmtId="0" fontId="19" fillId="0" borderId="36" xfId="0" applyFont="1" applyBorder="1">
      <alignment vertical="center"/>
    </xf>
    <xf numFmtId="41" fontId="19" fillId="0" borderId="35" xfId="0" applyNumberFormat="1" applyFont="1" applyBorder="1">
      <alignment vertical="center"/>
    </xf>
    <xf numFmtId="0" fontId="0" fillId="0" borderId="36" xfId="0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1" fontId="9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88900</xdr:rowOff>
    </xdr:to>
    <xdr:sp macro="" textlink="">
      <xdr:nvSpPr>
        <xdr:cNvPr id="7171" name="AutoShape 3" descr="https://mail.naver.com/read/image/original/?mimeSN=1563193983.470259.46866.34560&amp;offset=335147&amp;size=32204&amp;u=kgsuhk53&amp;cid=d17db23a8cb96e0fd7477a59fe513d2@cweb006.nm.nfra.io&amp;contentType=image/png&amp;filename=1563193279050.png&amp;org=1"/>
        <xdr:cNvSpPr>
          <a:spLocks noChangeAspect="1" noChangeArrowheads="1"/>
        </xdr:cNvSpPr>
      </xdr:nvSpPr>
      <xdr:spPr bwMode="auto">
        <a:xfrm>
          <a:off x="15113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="68" zoomScaleNormal="68" workbookViewId="0">
      <pane xSplit="17" ySplit="3" topLeftCell="R119" activePane="bottomRight" state="frozen"/>
      <selection pane="topRight" activeCell="R1" sqref="R1"/>
      <selection pane="bottomLeft" activeCell="A4" sqref="A4"/>
      <selection pane="bottomRight" activeCell="U142" sqref="U142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12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83" t="s">
        <v>9</v>
      </c>
      <c r="F2" s="284"/>
      <c r="G2" s="284"/>
      <c r="H2" s="285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308</v>
      </c>
      <c r="O111" s="51">
        <v>632</v>
      </c>
      <c r="P111" s="51"/>
      <c r="Q111" s="14"/>
      <c r="R111" t="s">
        <v>2485</v>
      </c>
    </row>
    <row r="112" spans="1:18" ht="20.25" customHeight="1" x14ac:dyDescent="0.45">
      <c r="B112" s="72" t="s">
        <v>496</v>
      </c>
      <c r="D112" s="44" t="s">
        <v>497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495</v>
      </c>
    </row>
    <row r="113" spans="1:20" ht="20.25" customHeight="1" x14ac:dyDescent="0.45">
      <c r="A113">
        <v>180215</v>
      </c>
      <c r="B113" s="72" t="s">
        <v>533</v>
      </c>
      <c r="D113" s="44" t="s">
        <v>534</v>
      </c>
      <c r="E113" s="29">
        <v>3</v>
      </c>
      <c r="H113" s="29">
        <v>3</v>
      </c>
      <c r="I113" s="37">
        <v>3</v>
      </c>
      <c r="K113" s="29">
        <v>6</v>
      </c>
      <c r="R113" t="s">
        <v>555</v>
      </c>
    </row>
    <row r="114" spans="1:20" ht="20.25" customHeight="1" x14ac:dyDescent="0.45">
      <c r="A114">
        <v>180205</v>
      </c>
      <c r="B114">
        <v>114</v>
      </c>
      <c r="D114" s="44" t="s">
        <v>535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536</v>
      </c>
      <c r="D115" s="44" t="s">
        <v>537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  <c r="R115" t="s">
        <v>1222</v>
      </c>
    </row>
    <row r="116" spans="1:20" ht="20.25" customHeight="1" x14ac:dyDescent="0.45">
      <c r="B116" t="s">
        <v>538</v>
      </c>
      <c r="D116" s="44" t="s">
        <v>539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584</v>
      </c>
    </row>
    <row r="117" spans="1:20" ht="20.25" customHeight="1" x14ac:dyDescent="0.45">
      <c r="B117">
        <v>118</v>
      </c>
      <c r="D117" s="44" t="s">
        <v>724</v>
      </c>
      <c r="E117" s="29">
        <v>1</v>
      </c>
      <c r="H117" s="29">
        <v>1</v>
      </c>
      <c r="I117" s="37">
        <v>1</v>
      </c>
      <c r="K117" s="29">
        <v>2</v>
      </c>
      <c r="R117" t="s">
        <v>714</v>
      </c>
    </row>
    <row r="118" spans="1:20" ht="20.25" customHeight="1" x14ac:dyDescent="0.45">
      <c r="B118">
        <v>119</v>
      </c>
      <c r="D118" s="44" t="s">
        <v>1268</v>
      </c>
      <c r="G118" s="29">
        <v>1</v>
      </c>
      <c r="H118" s="29">
        <v>1</v>
      </c>
    </row>
    <row r="123" spans="1:20" ht="20.25" customHeight="1" x14ac:dyDescent="0.45">
      <c r="A123" s="68" t="s">
        <v>498</v>
      </c>
      <c r="B123" s="67"/>
      <c r="C123" s="67"/>
      <c r="D123" s="115"/>
      <c r="E123" s="116">
        <f>SUM(E112:E122)</f>
        <v>21</v>
      </c>
      <c r="F123" s="116">
        <f>SUM(F112:F122)</f>
        <v>8</v>
      </c>
      <c r="G123" s="116">
        <f>SUM(G112:G122)</f>
        <v>1</v>
      </c>
      <c r="H123" s="116">
        <f>SUM(E112:G122)</f>
        <v>30</v>
      </c>
      <c r="I123" s="117">
        <f t="shared" ref="I123:N123" si="0">SUM(I112:I122)</f>
        <v>29</v>
      </c>
      <c r="J123" s="116">
        <f t="shared" si="0"/>
        <v>0</v>
      </c>
      <c r="K123" s="116">
        <f t="shared" si="0"/>
        <v>58</v>
      </c>
      <c r="L123" s="117">
        <f t="shared" si="0"/>
        <v>0</v>
      </c>
      <c r="M123" s="116">
        <f t="shared" si="0"/>
        <v>4</v>
      </c>
      <c r="N123" s="116">
        <f t="shared" si="0"/>
        <v>16</v>
      </c>
      <c r="O123" s="68">
        <v>72</v>
      </c>
      <c r="P123" s="68"/>
      <c r="Q123" s="67"/>
      <c r="R123" s="67"/>
      <c r="S123" s="67"/>
      <c r="T123" s="118"/>
    </row>
    <row r="124" spans="1:20" ht="20.25" customHeight="1" x14ac:dyDescent="0.45">
      <c r="A124">
        <v>180327</v>
      </c>
      <c r="B124" t="s">
        <v>1342</v>
      </c>
      <c r="E124" s="29">
        <v>56</v>
      </c>
      <c r="F124" s="29">
        <v>12</v>
      </c>
      <c r="H124" s="29">
        <v>68</v>
      </c>
      <c r="I124" s="37">
        <v>68</v>
      </c>
      <c r="K124" s="29">
        <v>136</v>
      </c>
      <c r="L124" s="37">
        <v>2</v>
      </c>
      <c r="M124" s="29">
        <v>3</v>
      </c>
      <c r="N124" s="29">
        <v>54</v>
      </c>
      <c r="R124" t="s">
        <v>2476</v>
      </c>
    </row>
    <row r="125" spans="1:20" ht="20.25" customHeight="1" x14ac:dyDescent="0.45">
      <c r="A125">
        <v>180814</v>
      </c>
      <c r="B125" t="s">
        <v>1111</v>
      </c>
      <c r="D125" s="44" t="s">
        <v>1110</v>
      </c>
      <c r="E125" s="29">
        <v>2</v>
      </c>
      <c r="H125" s="29">
        <v>2</v>
      </c>
      <c r="I125" s="37">
        <v>2</v>
      </c>
      <c r="K125" s="29">
        <v>4</v>
      </c>
      <c r="M125" s="29">
        <v>1</v>
      </c>
      <c r="N125" s="29">
        <v>4</v>
      </c>
      <c r="R125" t="s">
        <v>1119</v>
      </c>
    </row>
    <row r="126" spans="1:20" ht="20.25" customHeight="1" x14ac:dyDescent="0.45">
      <c r="B126">
        <v>163</v>
      </c>
      <c r="D126" s="44" t="s">
        <v>1340</v>
      </c>
      <c r="E126" s="29">
        <v>3</v>
      </c>
      <c r="H126" s="29">
        <v>3</v>
      </c>
      <c r="I126" s="37">
        <v>3</v>
      </c>
      <c r="K126" s="29">
        <v>6</v>
      </c>
      <c r="M126" s="29">
        <v>1</v>
      </c>
      <c r="N126" s="29">
        <v>8</v>
      </c>
      <c r="R126" t="s">
        <v>1341</v>
      </c>
    </row>
    <row r="127" spans="1:20" ht="20.25" customHeight="1" x14ac:dyDescent="0.45">
      <c r="A127">
        <v>181204</v>
      </c>
      <c r="B127" t="s">
        <v>1386</v>
      </c>
      <c r="D127" s="44" t="s">
        <v>1387</v>
      </c>
      <c r="E127" s="29">
        <v>17</v>
      </c>
      <c r="H127" s="29">
        <v>17</v>
      </c>
      <c r="I127" s="37">
        <v>17</v>
      </c>
      <c r="K127" s="29">
        <v>34</v>
      </c>
      <c r="L127" s="37">
        <v>1</v>
      </c>
      <c r="N127" s="29">
        <v>15</v>
      </c>
      <c r="R127" t="s">
        <v>1406</v>
      </c>
    </row>
    <row r="131" spans="1:20" s="119" customFormat="1" ht="20.25" customHeight="1" x14ac:dyDescent="0.45">
      <c r="A131" s="120" t="s">
        <v>499</v>
      </c>
      <c r="B131" s="121"/>
      <c r="C131" s="121"/>
      <c r="D131" s="122"/>
      <c r="E131" s="123">
        <v>240</v>
      </c>
      <c r="F131" s="123">
        <v>46</v>
      </c>
      <c r="G131" s="123">
        <v>18</v>
      </c>
      <c r="H131" s="123">
        <v>304</v>
      </c>
      <c r="I131" s="124">
        <v>286</v>
      </c>
      <c r="J131" s="123">
        <v>0</v>
      </c>
      <c r="K131" s="123">
        <v>572</v>
      </c>
      <c r="L131" s="124">
        <v>15</v>
      </c>
      <c r="M131" s="123">
        <v>25</v>
      </c>
      <c r="N131" s="123">
        <v>405</v>
      </c>
      <c r="O131" s="125">
        <v>977</v>
      </c>
      <c r="P131" s="125"/>
      <c r="Q131" s="121"/>
      <c r="R131" s="121"/>
      <c r="S131" s="121"/>
      <c r="T131" s="126"/>
    </row>
    <row r="133" spans="1:20" ht="20.25" customHeight="1" x14ac:dyDescent="0.45">
      <c r="A133">
        <v>100108</v>
      </c>
      <c r="B133" t="s">
        <v>1502</v>
      </c>
      <c r="D133" s="44" t="s">
        <v>1497</v>
      </c>
      <c r="E133" s="29">
        <v>12</v>
      </c>
      <c r="H133" s="29">
        <v>12</v>
      </c>
      <c r="I133" s="37">
        <v>12</v>
      </c>
      <c r="K133" s="29">
        <v>24</v>
      </c>
      <c r="L133" s="37">
        <v>6</v>
      </c>
      <c r="N133" s="29">
        <v>90</v>
      </c>
      <c r="P133" s="41" t="s">
        <v>2551</v>
      </c>
      <c r="R133" t="s">
        <v>2549</v>
      </c>
    </row>
    <row r="134" spans="1:20" ht="20.25" customHeight="1" x14ac:dyDescent="0.45">
      <c r="B134" t="s">
        <v>1498</v>
      </c>
      <c r="D134" s="44" t="s">
        <v>1499</v>
      </c>
      <c r="E134" s="29">
        <v>22</v>
      </c>
      <c r="H134" s="29">
        <v>22</v>
      </c>
      <c r="I134" s="37">
        <v>22</v>
      </c>
      <c r="K134" s="29">
        <v>44</v>
      </c>
      <c r="L134" s="37">
        <v>3</v>
      </c>
      <c r="N134" s="29">
        <v>45</v>
      </c>
      <c r="R134" t="s">
        <v>2550</v>
      </c>
    </row>
    <row r="135" spans="1:20" ht="20.25" customHeight="1" x14ac:dyDescent="0.45">
      <c r="B135" t="s">
        <v>1500</v>
      </c>
      <c r="D135" s="44" t="s">
        <v>2556</v>
      </c>
      <c r="E135" s="29">
        <v>13</v>
      </c>
      <c r="H135" s="29">
        <v>13</v>
      </c>
      <c r="I135" s="37">
        <v>13</v>
      </c>
      <c r="K135" s="29">
        <v>26</v>
      </c>
      <c r="L135" s="37">
        <v>3</v>
      </c>
      <c r="M135" s="29">
        <v>2</v>
      </c>
      <c r="N135" s="29">
        <v>61</v>
      </c>
      <c r="R135" t="s">
        <v>2555</v>
      </c>
      <c r="S135" t="s">
        <v>2557</v>
      </c>
    </row>
    <row r="140" spans="1:20" s="265" customFormat="1" ht="20.25" customHeight="1" x14ac:dyDescent="0.45">
      <c r="A140" s="265" t="s">
        <v>1501</v>
      </c>
      <c r="D140" s="266"/>
      <c r="E140" s="267">
        <f>SUM(E131:E139)</f>
        <v>287</v>
      </c>
      <c r="F140" s="267">
        <f>SUM(F131:F139)</f>
        <v>46</v>
      </c>
      <c r="G140" s="267">
        <f>SUM(G131:G139)</f>
        <v>18</v>
      </c>
      <c r="H140" s="267">
        <f>SUM(E140:G140)</f>
        <v>351</v>
      </c>
      <c r="I140" s="268">
        <f t="shared" ref="I140:N140" si="1">SUM(I131:I139)</f>
        <v>333</v>
      </c>
      <c r="J140" s="267">
        <f t="shared" si="1"/>
        <v>0</v>
      </c>
      <c r="K140" s="267">
        <f t="shared" si="1"/>
        <v>666</v>
      </c>
      <c r="L140" s="268">
        <f t="shared" si="1"/>
        <v>27</v>
      </c>
      <c r="M140" s="267">
        <f t="shared" si="1"/>
        <v>27</v>
      </c>
      <c r="N140" s="267">
        <f t="shared" si="1"/>
        <v>601</v>
      </c>
      <c r="O140" s="269">
        <f>K140+N140</f>
        <v>1267</v>
      </c>
      <c r="P140" s="269"/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B112" workbookViewId="0">
      <selection activeCell="F125" sqref="F125"/>
    </sheetView>
  </sheetViews>
  <sheetFormatPr defaultRowHeight="17" x14ac:dyDescent="0.45"/>
  <cols>
    <col min="3" max="3" width="8.25" customWidth="1"/>
    <col min="4" max="4" width="13.33203125" customWidth="1"/>
    <col min="6" max="6" width="10.75" customWidth="1"/>
    <col min="7" max="7" width="14.6640625" customWidth="1"/>
    <col min="8" max="8" width="14.58203125" customWidth="1"/>
    <col min="9" max="9" width="11.5" customWidth="1"/>
    <col min="10" max="10" width="41.5" customWidth="1"/>
    <col min="11" max="11" width="8.33203125" customWidth="1"/>
    <col min="12" max="12" width="9.75" customWidth="1"/>
    <col min="14" max="14" width="7.83203125" customWidth="1"/>
  </cols>
  <sheetData>
    <row r="1" spans="1:11" ht="17.5" x14ac:dyDescent="0.45">
      <c r="A1" s="215"/>
      <c r="B1" s="215"/>
      <c r="C1" s="215" t="s">
        <v>1533</v>
      </c>
      <c r="D1" s="215" t="s">
        <v>1534</v>
      </c>
      <c r="E1" s="215" t="s">
        <v>1535</v>
      </c>
      <c r="F1" s="215" t="s">
        <v>1536</v>
      </c>
      <c r="G1" s="215" t="s">
        <v>1537</v>
      </c>
      <c r="H1" s="215" t="s">
        <v>1538</v>
      </c>
      <c r="I1" s="215" t="s">
        <v>1539</v>
      </c>
      <c r="J1" s="216" t="s">
        <v>1561</v>
      </c>
      <c r="K1" s="216" t="s">
        <v>1562</v>
      </c>
    </row>
    <row r="2" spans="1:11" x14ac:dyDescent="0.45">
      <c r="A2" s="217">
        <v>1</v>
      </c>
      <c r="B2" s="217">
        <v>1</v>
      </c>
      <c r="C2" s="218" t="s">
        <v>1540</v>
      </c>
      <c r="D2" s="218" t="s">
        <v>1563</v>
      </c>
      <c r="E2" s="218" t="s">
        <v>1541</v>
      </c>
      <c r="F2" s="218" t="s">
        <v>1542</v>
      </c>
      <c r="G2" s="218" t="s">
        <v>2533</v>
      </c>
      <c r="H2" s="218"/>
      <c r="I2" s="218" t="s">
        <v>1564</v>
      </c>
      <c r="J2" s="219" t="s">
        <v>2592</v>
      </c>
      <c r="K2" s="69"/>
    </row>
    <row r="3" spans="1:11" x14ac:dyDescent="0.45">
      <c r="A3" s="217"/>
      <c r="B3" s="217"/>
      <c r="C3" s="218"/>
      <c r="D3" s="218" t="s">
        <v>2285</v>
      </c>
      <c r="E3" s="218" t="s">
        <v>1541</v>
      </c>
      <c r="F3" s="218" t="s">
        <v>1542</v>
      </c>
      <c r="G3" s="218" t="s">
        <v>1543</v>
      </c>
      <c r="H3" s="218" t="s">
        <v>2513</v>
      </c>
      <c r="I3" s="218" t="s">
        <v>2516</v>
      </c>
      <c r="J3" s="219" t="s">
        <v>2593</v>
      </c>
      <c r="K3" s="69"/>
    </row>
    <row r="4" spans="1:11" x14ac:dyDescent="0.45">
      <c r="A4" s="217">
        <v>2</v>
      </c>
      <c r="B4" s="217">
        <v>2</v>
      </c>
      <c r="C4" s="217"/>
      <c r="D4" s="218"/>
      <c r="E4" s="218">
        <v>8</v>
      </c>
      <c r="F4" s="218" t="s">
        <v>2434</v>
      </c>
      <c r="G4" s="218" t="s">
        <v>2534</v>
      </c>
      <c r="H4" s="218" t="s">
        <v>2513</v>
      </c>
      <c r="I4" s="218" t="s">
        <v>2515</v>
      </c>
      <c r="J4" s="69" t="s">
        <v>2514</v>
      </c>
      <c r="K4" s="69"/>
    </row>
    <row r="5" spans="1:11" x14ac:dyDescent="0.45">
      <c r="A5" s="217">
        <v>3</v>
      </c>
      <c r="B5" s="217"/>
      <c r="C5" s="218"/>
      <c r="D5" s="218" t="s">
        <v>1565</v>
      </c>
      <c r="E5" s="218"/>
      <c r="F5" s="218"/>
      <c r="G5" s="218"/>
      <c r="H5" s="218" t="s">
        <v>2595</v>
      </c>
      <c r="I5" s="218" t="s">
        <v>1566</v>
      </c>
      <c r="J5" s="69" t="s">
        <v>2596</v>
      </c>
      <c r="K5" s="69"/>
    </row>
    <row r="6" spans="1:11" x14ac:dyDescent="0.45">
      <c r="A6" s="217">
        <v>4</v>
      </c>
      <c r="B6" s="217">
        <v>5</v>
      </c>
      <c r="C6" s="218"/>
      <c r="D6" s="218" t="s">
        <v>2597</v>
      </c>
      <c r="E6" s="217" t="s">
        <v>1544</v>
      </c>
      <c r="F6" s="218"/>
      <c r="G6" s="218"/>
      <c r="H6" s="218" t="s">
        <v>2594</v>
      </c>
      <c r="I6" s="218" t="s">
        <v>1545</v>
      </c>
      <c r="J6" s="69"/>
      <c r="K6" s="69"/>
    </row>
    <row r="7" spans="1:11" x14ac:dyDescent="0.45">
      <c r="A7" s="217">
        <v>5</v>
      </c>
      <c r="B7" s="217">
        <v>6</v>
      </c>
      <c r="C7" s="218"/>
      <c r="D7" s="218" t="s">
        <v>1567</v>
      </c>
      <c r="E7" s="217" t="s">
        <v>1544</v>
      </c>
      <c r="F7" s="218"/>
      <c r="G7" s="218"/>
      <c r="H7" s="218"/>
      <c r="I7" s="218" t="s">
        <v>1546</v>
      </c>
      <c r="J7" s="69"/>
      <c r="K7" s="69"/>
    </row>
    <row r="8" spans="1:11" x14ac:dyDescent="0.45">
      <c r="A8" s="217"/>
      <c r="B8" s="217"/>
      <c r="C8" s="218"/>
      <c r="D8" s="218" t="s">
        <v>2590</v>
      </c>
      <c r="E8" s="217"/>
      <c r="F8" s="218"/>
      <c r="G8" s="218"/>
      <c r="H8" s="218"/>
      <c r="I8" s="218" t="s">
        <v>2591</v>
      </c>
      <c r="J8" s="69"/>
      <c r="K8" s="69"/>
    </row>
    <row r="9" spans="1:11" x14ac:dyDescent="0.45">
      <c r="A9" s="217">
        <v>6</v>
      </c>
      <c r="B9" s="217" t="s">
        <v>1957</v>
      </c>
      <c r="C9" s="218"/>
      <c r="D9" s="218" t="s">
        <v>1783</v>
      </c>
      <c r="E9" s="217">
        <v>7</v>
      </c>
      <c r="F9" s="218" t="s">
        <v>1568</v>
      </c>
      <c r="G9" s="218" t="s">
        <v>1784</v>
      </c>
      <c r="H9" s="218"/>
      <c r="I9" s="218"/>
      <c r="J9" s="69" t="s">
        <v>2586</v>
      </c>
      <c r="K9" s="69"/>
    </row>
    <row r="10" spans="1:11" x14ac:dyDescent="0.45">
      <c r="A10" s="217">
        <v>7</v>
      </c>
      <c r="B10" s="217"/>
      <c r="C10" s="218"/>
      <c r="D10" s="218" t="s">
        <v>1569</v>
      </c>
      <c r="E10" s="217">
        <v>8</v>
      </c>
      <c r="F10" s="218" t="s">
        <v>1785</v>
      </c>
      <c r="G10" s="218" t="s">
        <v>1786</v>
      </c>
      <c r="H10" s="218"/>
      <c r="I10" s="218"/>
      <c r="J10" s="69" t="s">
        <v>1571</v>
      </c>
      <c r="K10" s="69"/>
    </row>
    <row r="11" spans="1:11" x14ac:dyDescent="0.45">
      <c r="A11" s="217">
        <v>8</v>
      </c>
      <c r="B11" s="217"/>
      <c r="C11" s="218"/>
      <c r="D11" s="218" t="s">
        <v>1569</v>
      </c>
      <c r="E11" s="217">
        <v>8</v>
      </c>
      <c r="F11" s="218" t="s">
        <v>1570</v>
      </c>
      <c r="G11" s="218"/>
      <c r="H11" s="218"/>
      <c r="I11" s="218"/>
      <c r="J11" s="69"/>
      <c r="K11" s="69"/>
    </row>
    <row r="12" spans="1:11" ht="16.5" customHeight="1" x14ac:dyDescent="0.45">
      <c r="A12" s="217">
        <v>9</v>
      </c>
      <c r="B12" s="217"/>
      <c r="C12" s="218"/>
      <c r="D12" s="218" t="s">
        <v>1572</v>
      </c>
      <c r="E12" s="217">
        <v>8</v>
      </c>
      <c r="F12" s="218" t="s">
        <v>1547</v>
      </c>
      <c r="G12" s="218" t="s">
        <v>2284</v>
      </c>
      <c r="H12" s="218"/>
      <c r="I12" s="218"/>
      <c r="J12" s="218" t="s">
        <v>1548</v>
      </c>
      <c r="K12" s="69"/>
    </row>
    <row r="13" spans="1:11" ht="16.5" customHeight="1" x14ac:dyDescent="0.45">
      <c r="A13" s="217">
        <v>10</v>
      </c>
      <c r="B13" s="217" t="s">
        <v>1945</v>
      </c>
      <c r="C13" s="218"/>
      <c r="D13" s="218" t="s">
        <v>1573</v>
      </c>
      <c r="E13" s="217">
        <v>8</v>
      </c>
      <c r="F13" s="218"/>
      <c r="G13" s="218"/>
      <c r="H13" s="218"/>
      <c r="I13" s="218" t="s">
        <v>1549</v>
      </c>
      <c r="J13" s="69"/>
      <c r="K13" s="69"/>
    </row>
    <row r="14" spans="1:11" x14ac:dyDescent="0.45">
      <c r="A14" s="217">
        <v>11</v>
      </c>
      <c r="B14" s="217" t="s">
        <v>1946</v>
      </c>
      <c r="C14" s="218"/>
      <c r="D14" s="218" t="s">
        <v>1574</v>
      </c>
      <c r="E14" s="217">
        <v>8</v>
      </c>
      <c r="F14" s="218"/>
      <c r="G14" s="218"/>
      <c r="H14" s="218"/>
      <c r="I14" s="218"/>
      <c r="J14" s="69"/>
      <c r="K14" s="69"/>
    </row>
    <row r="15" spans="1:11" x14ac:dyDescent="0.45">
      <c r="A15" s="217">
        <v>12</v>
      </c>
      <c r="B15" s="217" t="s">
        <v>1947</v>
      </c>
      <c r="C15" s="218"/>
      <c r="D15" s="218" t="s">
        <v>1787</v>
      </c>
      <c r="E15" s="218">
        <v>8</v>
      </c>
      <c r="F15" s="218"/>
      <c r="G15" s="218"/>
      <c r="H15" s="218"/>
      <c r="I15" s="218"/>
      <c r="J15" s="69"/>
      <c r="K15" s="69"/>
    </row>
    <row r="16" spans="1:11" x14ac:dyDescent="0.45">
      <c r="A16" s="217">
        <v>13</v>
      </c>
      <c r="B16" s="217" t="s">
        <v>1948</v>
      </c>
      <c r="C16" s="218"/>
      <c r="D16" s="218" t="s">
        <v>1575</v>
      </c>
      <c r="E16" s="217">
        <v>8</v>
      </c>
      <c r="F16" s="218"/>
      <c r="G16" s="218"/>
      <c r="H16" s="218"/>
      <c r="I16" s="218"/>
      <c r="J16" s="69"/>
      <c r="K16" s="69"/>
    </row>
    <row r="17" spans="1:12" x14ac:dyDescent="0.45">
      <c r="A17" s="217">
        <v>14</v>
      </c>
      <c r="B17" s="217">
        <v>15</v>
      </c>
      <c r="C17" s="218"/>
      <c r="D17" s="218" t="s">
        <v>1576</v>
      </c>
      <c r="E17" s="218">
        <v>8</v>
      </c>
      <c r="F17" s="218"/>
      <c r="G17" s="218"/>
      <c r="H17" s="218"/>
      <c r="I17" s="218" t="s">
        <v>1577</v>
      </c>
      <c r="J17" s="69"/>
      <c r="K17" s="69"/>
    </row>
    <row r="18" spans="1:12" x14ac:dyDescent="0.45">
      <c r="A18" s="217">
        <v>15</v>
      </c>
      <c r="B18" s="217">
        <v>16</v>
      </c>
      <c r="C18" s="218"/>
      <c r="D18" s="218" t="s">
        <v>2587</v>
      </c>
      <c r="E18" s="217">
        <v>8</v>
      </c>
      <c r="F18" s="218"/>
      <c r="G18" s="218"/>
      <c r="H18" s="218"/>
      <c r="I18" s="218" t="s">
        <v>1550</v>
      </c>
      <c r="J18" s="69"/>
      <c r="K18" s="69"/>
    </row>
    <row r="19" spans="1:12" x14ac:dyDescent="0.45">
      <c r="A19" s="217">
        <v>16</v>
      </c>
      <c r="B19" s="217">
        <v>17</v>
      </c>
      <c r="C19" s="218"/>
      <c r="D19" s="218" t="s">
        <v>1578</v>
      </c>
      <c r="E19" s="218">
        <v>8</v>
      </c>
      <c r="F19" s="218"/>
      <c r="G19" s="218"/>
      <c r="H19" s="218"/>
      <c r="I19" s="218" t="s">
        <v>1577</v>
      </c>
      <c r="J19" s="69"/>
      <c r="K19" s="69"/>
    </row>
    <row r="20" spans="1:12" x14ac:dyDescent="0.45">
      <c r="A20" s="217">
        <v>17</v>
      </c>
      <c r="B20" s="217">
        <v>18</v>
      </c>
      <c r="C20" s="218"/>
      <c r="D20" s="218" t="s">
        <v>2588</v>
      </c>
      <c r="E20" s="217">
        <v>8</v>
      </c>
      <c r="F20" s="218"/>
      <c r="G20" s="218"/>
      <c r="H20" s="218"/>
      <c r="I20" s="218" t="s">
        <v>1579</v>
      </c>
      <c r="J20" s="69" t="s">
        <v>2589</v>
      </c>
      <c r="K20" s="69"/>
    </row>
    <row r="21" spans="1:12" x14ac:dyDescent="0.45">
      <c r="A21" s="217">
        <v>18</v>
      </c>
      <c r="B21" s="217" t="s">
        <v>1949</v>
      </c>
      <c r="C21" s="217"/>
      <c r="D21" s="218" t="s">
        <v>1580</v>
      </c>
      <c r="E21" s="217">
        <v>8</v>
      </c>
      <c r="F21" s="218"/>
      <c r="G21" s="218"/>
      <c r="H21" s="218"/>
      <c r="I21" s="218" t="s">
        <v>1577</v>
      </c>
      <c r="J21" s="69"/>
      <c r="K21" s="69"/>
    </row>
    <row r="22" spans="1:12" x14ac:dyDescent="0.45">
      <c r="A22" s="217">
        <v>19</v>
      </c>
      <c r="B22" s="217">
        <v>20</v>
      </c>
      <c r="C22" s="217"/>
      <c r="D22" s="218" t="s">
        <v>1950</v>
      </c>
      <c r="E22" s="217"/>
      <c r="F22" s="218"/>
      <c r="G22" s="218"/>
      <c r="H22" s="218"/>
      <c r="I22" s="218" t="s">
        <v>1699</v>
      </c>
      <c r="J22" s="69"/>
      <c r="K22" s="69"/>
    </row>
    <row r="23" spans="1:12" x14ac:dyDescent="0.45">
      <c r="A23" s="217">
        <v>20</v>
      </c>
      <c r="B23" s="217">
        <v>21</v>
      </c>
      <c r="C23" s="217"/>
      <c r="D23" s="218" t="s">
        <v>1698</v>
      </c>
      <c r="E23" s="217"/>
      <c r="F23" s="218"/>
      <c r="G23" s="218"/>
      <c r="H23" s="218"/>
      <c r="I23" s="218" t="s">
        <v>1579</v>
      </c>
      <c r="J23" s="69"/>
      <c r="K23" s="69"/>
    </row>
    <row r="24" spans="1:12" x14ac:dyDescent="0.45">
      <c r="A24" s="217"/>
      <c r="B24" s="217"/>
      <c r="C24" s="217"/>
      <c r="D24" s="218" t="s">
        <v>2455</v>
      </c>
      <c r="E24" s="217"/>
      <c r="F24" s="218"/>
      <c r="G24" s="218"/>
      <c r="H24" s="218"/>
      <c r="I24" s="218" t="s">
        <v>2456</v>
      </c>
      <c r="J24" s="69"/>
      <c r="K24" s="69"/>
    </row>
    <row r="25" spans="1:12" x14ac:dyDescent="0.45">
      <c r="A25" s="217"/>
      <c r="B25" s="217"/>
      <c r="C25" s="217"/>
      <c r="D25" s="218" t="s">
        <v>2518</v>
      </c>
      <c r="E25" s="217"/>
      <c r="F25" s="218"/>
      <c r="G25" s="218"/>
      <c r="H25" s="218"/>
      <c r="I25" s="218"/>
      <c r="J25" s="69" t="s">
        <v>2517</v>
      </c>
      <c r="K25" s="69"/>
    </row>
    <row r="26" spans="1:12" x14ac:dyDescent="0.45">
      <c r="A26" s="217"/>
      <c r="B26" s="217"/>
      <c r="C26" s="217"/>
      <c r="D26" s="218" t="s">
        <v>2518</v>
      </c>
      <c r="E26" s="217"/>
      <c r="F26" s="218"/>
      <c r="G26" s="218"/>
      <c r="H26" s="218"/>
      <c r="I26" s="218"/>
      <c r="J26" s="69" t="s">
        <v>2519</v>
      </c>
      <c r="K26" s="69"/>
    </row>
    <row r="27" spans="1:12" x14ac:dyDescent="0.45">
      <c r="A27" s="217">
        <v>21</v>
      </c>
      <c r="B27" s="217" t="s">
        <v>1958</v>
      </c>
      <c r="C27" s="218" t="s">
        <v>1581</v>
      </c>
      <c r="D27" s="218"/>
      <c r="E27" s="217"/>
      <c r="F27" s="218"/>
      <c r="G27" s="218"/>
      <c r="H27" s="218"/>
      <c r="I27" s="218"/>
      <c r="J27" s="69"/>
      <c r="K27" s="69"/>
      <c r="L27" t="s">
        <v>1717</v>
      </c>
    </row>
    <row r="28" spans="1:12" x14ac:dyDescent="0.45">
      <c r="A28" s="217">
        <v>22</v>
      </c>
      <c r="B28" s="217"/>
      <c r="C28" s="218">
        <v>2</v>
      </c>
      <c r="D28" s="218"/>
      <c r="E28" s="218"/>
      <c r="F28" s="218"/>
      <c r="G28" s="218"/>
      <c r="H28" s="218"/>
      <c r="I28" s="218"/>
      <c r="J28" s="69"/>
      <c r="K28" s="69"/>
    </row>
    <row r="29" spans="1:12" x14ac:dyDescent="0.45">
      <c r="A29" s="217">
        <v>23</v>
      </c>
      <c r="B29" s="217"/>
      <c r="C29" s="218">
        <v>3</v>
      </c>
      <c r="D29" s="218"/>
      <c r="E29" s="218"/>
      <c r="F29" s="218" t="s">
        <v>1956</v>
      </c>
      <c r="G29" s="218"/>
      <c r="H29" s="218"/>
      <c r="I29" s="218"/>
      <c r="J29" s="69"/>
      <c r="K29" s="69"/>
    </row>
    <row r="30" spans="1:12" x14ac:dyDescent="0.45">
      <c r="A30" s="217">
        <v>24</v>
      </c>
      <c r="B30" s="217"/>
      <c r="C30" s="218">
        <v>4</v>
      </c>
      <c r="D30" s="218"/>
      <c r="E30" s="218"/>
      <c r="F30" s="218"/>
      <c r="G30" s="218"/>
      <c r="H30" s="218"/>
      <c r="I30" s="218"/>
      <c r="J30" s="69"/>
      <c r="K30" s="69"/>
    </row>
    <row r="31" spans="1:12" x14ac:dyDescent="0.45">
      <c r="A31" s="217">
        <v>25</v>
      </c>
      <c r="B31" s="217"/>
      <c r="C31" s="218">
        <v>5</v>
      </c>
      <c r="D31" s="218"/>
      <c r="E31" s="218"/>
      <c r="F31" s="218"/>
      <c r="G31" s="218"/>
      <c r="H31" s="218"/>
      <c r="I31" s="218"/>
      <c r="J31" s="69"/>
      <c r="K31" s="69"/>
    </row>
    <row r="32" spans="1:12" x14ac:dyDescent="0.45">
      <c r="A32" s="217">
        <v>26</v>
      </c>
      <c r="B32" s="217"/>
      <c r="C32" s="218">
        <v>6</v>
      </c>
      <c r="D32" s="218"/>
      <c r="E32" s="218"/>
      <c r="F32" s="218"/>
      <c r="G32" s="218"/>
      <c r="H32" s="218"/>
      <c r="I32" s="218"/>
      <c r="J32" s="69"/>
      <c r="K32" s="69"/>
    </row>
    <row r="33" spans="1:12" x14ac:dyDescent="0.45">
      <c r="A33" s="217">
        <v>27</v>
      </c>
      <c r="B33" s="217"/>
      <c r="C33" s="218">
        <v>7</v>
      </c>
      <c r="D33" s="218"/>
      <c r="E33" s="218"/>
      <c r="F33" s="218"/>
      <c r="G33" s="218"/>
      <c r="H33" s="218"/>
      <c r="I33" s="218"/>
      <c r="J33" s="69"/>
      <c r="K33" s="69"/>
    </row>
    <row r="34" spans="1:12" x14ac:dyDescent="0.45">
      <c r="A34" s="217">
        <v>28</v>
      </c>
      <c r="B34" s="217"/>
      <c r="C34" s="218">
        <v>8</v>
      </c>
      <c r="D34" s="218"/>
      <c r="E34" s="218"/>
      <c r="F34" s="218"/>
      <c r="G34" s="218"/>
      <c r="H34" s="218"/>
      <c r="I34" s="218"/>
      <c r="J34" s="69"/>
      <c r="K34" s="69"/>
    </row>
    <row r="35" spans="1:12" x14ac:dyDescent="0.45">
      <c r="A35" s="217">
        <v>29</v>
      </c>
      <c r="B35" s="217"/>
      <c r="C35" s="218">
        <v>9</v>
      </c>
      <c r="D35" s="218"/>
      <c r="E35" s="218"/>
      <c r="F35" s="218"/>
      <c r="G35" s="218"/>
      <c r="H35" s="218"/>
      <c r="I35" s="218"/>
      <c r="J35" s="69"/>
      <c r="K35" s="69"/>
    </row>
    <row r="36" spans="1:12" x14ac:dyDescent="0.45">
      <c r="A36" s="217">
        <v>30</v>
      </c>
      <c r="B36" s="217"/>
      <c r="C36" s="218">
        <v>10</v>
      </c>
      <c r="D36" s="218"/>
      <c r="E36" s="218"/>
      <c r="F36" s="218"/>
      <c r="G36" s="218"/>
      <c r="H36" s="218"/>
      <c r="I36" s="218"/>
      <c r="J36" s="69"/>
      <c r="K36" s="69"/>
    </row>
    <row r="37" spans="1:12" x14ac:dyDescent="0.45">
      <c r="A37" s="217">
        <v>31</v>
      </c>
      <c r="B37" s="217"/>
      <c r="C37" s="218">
        <v>11</v>
      </c>
      <c r="D37" s="218"/>
      <c r="E37" s="218"/>
      <c r="F37" s="218"/>
      <c r="G37" s="218"/>
      <c r="H37" s="218"/>
      <c r="I37" s="218"/>
      <c r="J37" s="69"/>
      <c r="K37" s="69"/>
    </row>
    <row r="38" spans="1:12" x14ac:dyDescent="0.45">
      <c r="A38" s="217">
        <v>32</v>
      </c>
      <c r="B38" s="217"/>
      <c r="C38" s="218">
        <v>12</v>
      </c>
      <c r="D38" s="218"/>
      <c r="E38" s="218"/>
      <c r="F38" s="218"/>
      <c r="G38" s="218"/>
      <c r="H38" s="218"/>
      <c r="I38" s="218"/>
      <c r="J38" s="69"/>
      <c r="K38" s="69"/>
    </row>
    <row r="39" spans="1:12" x14ac:dyDescent="0.45">
      <c r="A39" s="217">
        <v>33</v>
      </c>
      <c r="B39" s="217"/>
      <c r="C39" s="218">
        <v>13</v>
      </c>
      <c r="D39" s="218"/>
      <c r="E39" s="218"/>
      <c r="F39" s="218"/>
      <c r="G39" s="218"/>
      <c r="H39" s="218"/>
      <c r="I39" s="218"/>
      <c r="J39" s="69"/>
      <c r="K39" s="69"/>
    </row>
    <row r="40" spans="1:12" x14ac:dyDescent="0.45">
      <c r="A40" s="217">
        <v>34</v>
      </c>
      <c r="B40" s="217"/>
      <c r="C40" s="218">
        <v>14</v>
      </c>
      <c r="D40" s="218"/>
      <c r="E40" s="218"/>
      <c r="F40" s="218"/>
      <c r="G40" s="218"/>
      <c r="H40" s="218"/>
      <c r="I40" s="218"/>
      <c r="J40" s="69"/>
      <c r="K40" s="69"/>
    </row>
    <row r="41" spans="1:12" x14ac:dyDescent="0.45">
      <c r="A41" s="217">
        <v>35</v>
      </c>
      <c r="B41" s="217"/>
      <c r="C41" s="218">
        <v>15</v>
      </c>
      <c r="D41" s="218"/>
      <c r="E41" s="218"/>
      <c r="F41" s="218"/>
      <c r="G41" s="218"/>
      <c r="H41" s="218"/>
      <c r="I41" s="218"/>
      <c r="J41" s="69"/>
      <c r="K41" s="69"/>
    </row>
    <row r="42" spans="1:12" ht="18" customHeight="1" x14ac:dyDescent="0.45">
      <c r="A42" s="217">
        <v>36</v>
      </c>
      <c r="B42" s="217"/>
      <c r="C42" s="218">
        <v>16</v>
      </c>
      <c r="D42" s="218"/>
      <c r="E42" s="218"/>
      <c r="F42" s="218"/>
      <c r="G42" s="218"/>
      <c r="H42" s="218"/>
      <c r="I42" s="218"/>
      <c r="J42" s="69"/>
      <c r="K42" s="69"/>
    </row>
    <row r="43" spans="1:12" x14ac:dyDescent="0.45">
      <c r="A43" s="217">
        <v>37</v>
      </c>
      <c r="B43" s="217"/>
      <c r="C43" s="218">
        <v>17</v>
      </c>
      <c r="D43" s="218"/>
      <c r="E43" s="218"/>
      <c r="F43" s="218"/>
      <c r="G43" s="218"/>
      <c r="H43" s="218"/>
      <c r="I43" s="218"/>
      <c r="J43" s="69"/>
      <c r="K43" s="69"/>
    </row>
    <row r="44" spans="1:12" x14ac:dyDescent="0.45">
      <c r="A44" s="217">
        <v>38</v>
      </c>
      <c r="B44" s="217"/>
      <c r="C44" s="218">
        <v>18</v>
      </c>
      <c r="D44" s="218"/>
      <c r="E44" s="218"/>
      <c r="F44" s="218"/>
      <c r="G44" s="218"/>
      <c r="H44" s="218"/>
      <c r="I44" s="218"/>
      <c r="J44" s="69"/>
      <c r="K44" s="69"/>
    </row>
    <row r="45" spans="1:12" x14ac:dyDescent="0.45">
      <c r="A45" s="217">
        <v>39</v>
      </c>
      <c r="B45" s="217"/>
      <c r="C45" s="218">
        <v>19</v>
      </c>
      <c r="D45" s="218"/>
      <c r="E45" s="218"/>
      <c r="F45" s="218"/>
      <c r="G45" s="218"/>
      <c r="H45" s="218"/>
      <c r="I45" s="218"/>
      <c r="J45" s="69"/>
      <c r="K45" s="69"/>
    </row>
    <row r="46" spans="1:12" x14ac:dyDescent="0.45">
      <c r="A46" s="217">
        <v>40</v>
      </c>
      <c r="B46" s="217"/>
      <c r="C46" s="218">
        <v>20</v>
      </c>
      <c r="D46" s="218"/>
      <c r="E46" s="218"/>
      <c r="F46" s="218"/>
      <c r="G46" s="218"/>
      <c r="H46" s="218"/>
      <c r="I46" s="218"/>
      <c r="J46" s="69"/>
      <c r="K46" s="69">
        <v>300</v>
      </c>
      <c r="L46" s="132">
        <v>43595</v>
      </c>
    </row>
    <row r="47" spans="1:12" ht="21.65" customHeight="1" x14ac:dyDescent="0.45">
      <c r="A47" s="217">
        <v>41</v>
      </c>
      <c r="B47" s="217"/>
      <c r="C47" s="218" t="s">
        <v>1582</v>
      </c>
      <c r="D47" s="218" t="s">
        <v>1774</v>
      </c>
      <c r="E47" s="218">
        <v>24</v>
      </c>
      <c r="F47" s="218" t="s">
        <v>1583</v>
      </c>
      <c r="G47" s="218" t="s">
        <v>1775</v>
      </c>
      <c r="H47" s="218"/>
      <c r="I47" s="218" t="s">
        <v>1584</v>
      </c>
      <c r="J47" s="69" t="s">
        <v>1585</v>
      </c>
      <c r="K47" s="69">
        <v>30</v>
      </c>
      <c r="L47" s="132">
        <v>43528</v>
      </c>
    </row>
    <row r="48" spans="1:12" ht="26.15" customHeight="1" x14ac:dyDescent="0.45">
      <c r="A48" s="217">
        <v>42</v>
      </c>
      <c r="B48" s="217"/>
      <c r="C48" s="218" t="s">
        <v>1582</v>
      </c>
      <c r="D48" s="218" t="s">
        <v>1586</v>
      </c>
      <c r="E48" s="217"/>
      <c r="F48" s="218"/>
      <c r="G48" s="69"/>
      <c r="H48" s="218"/>
      <c r="I48" s="218" t="s">
        <v>1587</v>
      </c>
      <c r="J48" s="69" t="s">
        <v>1876</v>
      </c>
      <c r="K48" s="69"/>
    </row>
    <row r="49" spans="1:12" x14ac:dyDescent="0.45">
      <c r="A49" s="217">
        <v>43</v>
      </c>
      <c r="B49" s="217" t="s">
        <v>1959</v>
      </c>
      <c r="C49" s="218" t="s">
        <v>1588</v>
      </c>
      <c r="D49" s="218"/>
      <c r="E49" s="218"/>
      <c r="F49" s="218"/>
      <c r="G49" s="218"/>
      <c r="H49" s="218"/>
      <c r="I49" s="218"/>
      <c r="J49" s="69"/>
      <c r="K49" s="69"/>
      <c r="L49" t="s">
        <v>1718</v>
      </c>
    </row>
    <row r="50" spans="1:12" x14ac:dyDescent="0.45">
      <c r="A50" s="217">
        <v>44</v>
      </c>
      <c r="B50" s="217"/>
      <c r="C50" s="218">
        <v>2</v>
      </c>
      <c r="D50" s="218"/>
      <c r="E50" s="218"/>
      <c r="F50" s="218"/>
      <c r="G50" s="218"/>
      <c r="H50" s="218"/>
      <c r="I50" s="218"/>
      <c r="J50" s="69"/>
      <c r="K50" s="69"/>
    </row>
    <row r="51" spans="1:12" x14ac:dyDescent="0.45">
      <c r="A51" s="217">
        <v>45</v>
      </c>
      <c r="B51" s="217"/>
      <c r="C51" s="218">
        <v>3</v>
      </c>
      <c r="D51" s="218"/>
      <c r="E51" s="218"/>
      <c r="F51" s="218"/>
      <c r="G51" s="218"/>
      <c r="H51" s="218"/>
      <c r="I51" s="218"/>
      <c r="J51" s="69"/>
      <c r="K51" s="69"/>
    </row>
    <row r="52" spans="1:12" x14ac:dyDescent="0.45">
      <c r="A52" s="217">
        <v>46</v>
      </c>
      <c r="B52" s="217"/>
      <c r="C52" s="218">
        <v>4</v>
      </c>
      <c r="D52" s="218"/>
      <c r="E52" s="218"/>
      <c r="F52" s="218"/>
      <c r="G52" s="218"/>
      <c r="H52" s="218"/>
      <c r="I52" s="218"/>
      <c r="J52" s="69"/>
      <c r="K52" s="69"/>
    </row>
    <row r="53" spans="1:12" x14ac:dyDescent="0.45">
      <c r="A53" s="217">
        <v>47</v>
      </c>
      <c r="B53" s="217"/>
      <c r="C53" s="218">
        <v>5</v>
      </c>
      <c r="D53" s="218"/>
      <c r="E53" s="218"/>
      <c r="F53" s="218"/>
      <c r="G53" s="218"/>
      <c r="H53" s="218"/>
      <c r="I53" s="218"/>
      <c r="J53" s="69"/>
      <c r="K53" s="69"/>
    </row>
    <row r="54" spans="1:12" x14ac:dyDescent="0.45">
      <c r="A54" s="217">
        <v>48</v>
      </c>
      <c r="B54" s="217"/>
      <c r="C54" s="218">
        <v>6</v>
      </c>
      <c r="D54" s="218"/>
      <c r="E54" s="218"/>
      <c r="F54" s="218"/>
      <c r="G54" s="218"/>
      <c r="H54" s="218"/>
      <c r="I54" s="218"/>
      <c r="J54" s="69"/>
      <c r="K54" s="69"/>
    </row>
    <row r="55" spans="1:12" x14ac:dyDescent="0.45">
      <c r="A55" s="217">
        <v>49</v>
      </c>
      <c r="B55" s="217"/>
      <c r="C55" s="218">
        <v>7</v>
      </c>
      <c r="D55" s="218"/>
      <c r="E55" s="218"/>
      <c r="F55" s="218"/>
      <c r="G55" s="218"/>
      <c r="H55" s="218"/>
      <c r="I55" s="218"/>
      <c r="J55" s="69"/>
      <c r="K55" s="69"/>
    </row>
    <row r="56" spans="1:12" x14ac:dyDescent="0.45">
      <c r="A56" s="217">
        <v>50</v>
      </c>
      <c r="B56" s="217"/>
      <c r="C56" s="218">
        <v>8</v>
      </c>
      <c r="D56" s="218"/>
      <c r="E56" s="218"/>
      <c r="F56" s="218"/>
      <c r="G56" s="218"/>
      <c r="H56" s="218"/>
      <c r="I56" s="218"/>
      <c r="J56" s="69"/>
      <c r="K56" s="69"/>
    </row>
    <row r="57" spans="1:12" x14ac:dyDescent="0.45">
      <c r="A57" s="217">
        <v>51</v>
      </c>
      <c r="B57" s="217"/>
      <c r="C57" s="218">
        <v>9</v>
      </c>
      <c r="D57" s="218"/>
      <c r="E57" s="218"/>
      <c r="F57" s="218"/>
      <c r="G57" s="218"/>
      <c r="H57" s="218"/>
      <c r="I57" s="218"/>
      <c r="J57" s="69"/>
      <c r="K57" s="69"/>
    </row>
    <row r="58" spans="1:12" x14ac:dyDescent="0.45">
      <c r="A58" s="217">
        <v>52</v>
      </c>
      <c r="B58" s="217"/>
      <c r="C58" s="218">
        <v>10</v>
      </c>
      <c r="D58" s="218"/>
      <c r="E58" s="218"/>
      <c r="F58" s="218"/>
      <c r="G58" s="218"/>
      <c r="H58" s="218"/>
      <c r="I58" s="218"/>
      <c r="J58" s="69"/>
      <c r="K58" s="69"/>
    </row>
    <row r="59" spans="1:12" x14ac:dyDescent="0.45">
      <c r="A59" s="217">
        <v>53</v>
      </c>
      <c r="B59" s="217"/>
      <c r="C59" s="218">
        <v>11</v>
      </c>
      <c r="D59" s="218"/>
      <c r="E59" s="218"/>
      <c r="F59" s="218"/>
      <c r="G59" s="218"/>
      <c r="H59" s="218"/>
      <c r="I59" s="218"/>
      <c r="J59" s="69"/>
      <c r="K59" s="69"/>
    </row>
    <row r="60" spans="1:12" x14ac:dyDescent="0.45">
      <c r="A60" s="217">
        <v>54</v>
      </c>
      <c r="B60" s="217"/>
      <c r="C60" s="218">
        <v>12</v>
      </c>
      <c r="D60" s="218"/>
      <c r="E60" s="218"/>
      <c r="F60" s="218"/>
      <c r="G60" s="218"/>
      <c r="H60" s="218"/>
      <c r="I60" s="218"/>
      <c r="J60" s="69"/>
      <c r="K60" s="69"/>
    </row>
    <row r="61" spans="1:12" x14ac:dyDescent="0.45">
      <c r="A61" s="217">
        <v>55</v>
      </c>
      <c r="B61" s="217"/>
      <c r="C61" s="218" t="s">
        <v>1833</v>
      </c>
      <c r="D61" s="218" t="s">
        <v>2391</v>
      </c>
      <c r="E61" s="218">
        <v>26</v>
      </c>
      <c r="F61" s="218" t="s">
        <v>2392</v>
      </c>
      <c r="G61" s="218" t="s">
        <v>2393</v>
      </c>
      <c r="H61" s="218"/>
      <c r="I61" s="218"/>
      <c r="J61" s="69" t="s">
        <v>2394</v>
      </c>
      <c r="K61" s="69">
        <v>195</v>
      </c>
      <c r="L61" t="s">
        <v>1834</v>
      </c>
    </row>
    <row r="62" spans="1:12" x14ac:dyDescent="0.45">
      <c r="A62" s="217"/>
      <c r="B62" s="217"/>
      <c r="C62" s="218" t="s">
        <v>1892</v>
      </c>
      <c r="D62" s="218" t="s">
        <v>2399</v>
      </c>
      <c r="E62" s="218" t="s">
        <v>2395</v>
      </c>
      <c r="F62" s="218" t="s">
        <v>2397</v>
      </c>
      <c r="G62" s="218" t="s">
        <v>2396</v>
      </c>
      <c r="H62" s="218"/>
      <c r="I62" s="218"/>
      <c r="J62" s="69" t="s">
        <v>2398</v>
      </c>
      <c r="K62" s="69">
        <v>15</v>
      </c>
      <c r="L62" s="132">
        <v>43551</v>
      </c>
    </row>
    <row r="63" spans="1:12" ht="23.15" customHeight="1" x14ac:dyDescent="0.45">
      <c r="A63" s="217">
        <v>56</v>
      </c>
      <c r="B63" s="217"/>
      <c r="C63" s="218" t="s">
        <v>1589</v>
      </c>
      <c r="D63" s="218" t="s">
        <v>1551</v>
      </c>
      <c r="E63" s="218"/>
      <c r="F63" s="218"/>
      <c r="G63" s="218"/>
      <c r="H63" s="218"/>
      <c r="I63" s="218" t="s">
        <v>1552</v>
      </c>
      <c r="J63" s="218" t="s">
        <v>1873</v>
      </c>
      <c r="K63" s="69">
        <v>30</v>
      </c>
    </row>
    <row r="64" spans="1:12" x14ac:dyDescent="0.45">
      <c r="A64" s="217">
        <v>57</v>
      </c>
      <c r="B64" s="217"/>
      <c r="C64" s="217">
        <v>2</v>
      </c>
      <c r="D64" s="218" t="s">
        <v>1553</v>
      </c>
      <c r="E64" s="217">
        <v>22</v>
      </c>
      <c r="F64" s="218"/>
      <c r="G64" s="218" t="s">
        <v>2157</v>
      </c>
      <c r="H64" s="218" t="s">
        <v>1554</v>
      </c>
      <c r="I64" s="218" t="s">
        <v>1552</v>
      </c>
      <c r="J64" s="69"/>
      <c r="K64" s="69"/>
    </row>
    <row r="65" spans="1:12" x14ac:dyDescent="0.45">
      <c r="A65" s="217">
        <v>58</v>
      </c>
      <c r="B65" s="217"/>
      <c r="C65" s="218" t="s">
        <v>1590</v>
      </c>
      <c r="D65" s="218" t="s">
        <v>1591</v>
      </c>
      <c r="E65" s="218">
        <v>11</v>
      </c>
      <c r="F65" s="218" t="s">
        <v>1592</v>
      </c>
      <c r="G65" s="218" t="s">
        <v>1593</v>
      </c>
      <c r="H65" s="218"/>
      <c r="I65" s="218"/>
      <c r="J65" s="69" t="s">
        <v>1594</v>
      </c>
      <c r="K65" s="69">
        <v>30</v>
      </c>
      <c r="L65" s="132">
        <v>43474</v>
      </c>
    </row>
    <row r="66" spans="1:12" x14ac:dyDescent="0.45">
      <c r="A66" s="217">
        <v>59</v>
      </c>
      <c r="B66" s="217"/>
      <c r="C66" s="219">
        <v>2</v>
      </c>
      <c r="D66" s="218" t="s">
        <v>1595</v>
      </c>
      <c r="E66" s="218">
        <v>11</v>
      </c>
      <c r="F66" s="218"/>
      <c r="G66" s="218"/>
      <c r="H66" s="218"/>
      <c r="I66" s="218"/>
      <c r="J66" s="69"/>
      <c r="K66" s="69"/>
    </row>
    <row r="67" spans="1:12" ht="24" customHeight="1" x14ac:dyDescent="0.45">
      <c r="A67" s="217">
        <v>60</v>
      </c>
      <c r="B67" s="217"/>
      <c r="C67" s="218" t="s">
        <v>1555</v>
      </c>
      <c r="D67" s="218" t="s">
        <v>1552</v>
      </c>
      <c r="E67" s="217">
        <v>24</v>
      </c>
      <c r="F67" s="218" t="s">
        <v>1556</v>
      </c>
      <c r="G67" s="218" t="s">
        <v>1557</v>
      </c>
      <c r="H67" s="218"/>
      <c r="I67" s="218" t="s">
        <v>1552</v>
      </c>
      <c r="J67" s="218" t="s">
        <v>1875</v>
      </c>
      <c r="K67" s="69">
        <v>15</v>
      </c>
      <c r="L67" s="132">
        <v>43507</v>
      </c>
    </row>
    <row r="68" spans="1:12" ht="25" customHeight="1" x14ac:dyDescent="0.45">
      <c r="A68" s="217">
        <v>61</v>
      </c>
      <c r="B68" s="217"/>
      <c r="C68" s="218" t="s">
        <v>1596</v>
      </c>
      <c r="D68" s="218" t="s">
        <v>1597</v>
      </c>
      <c r="E68" s="217">
        <v>15</v>
      </c>
      <c r="F68" s="218" t="s">
        <v>1558</v>
      </c>
      <c r="G68" s="218" t="s">
        <v>1559</v>
      </c>
      <c r="H68" s="218"/>
      <c r="I68" s="218" t="s">
        <v>1552</v>
      </c>
      <c r="J68" s="218" t="s">
        <v>1867</v>
      </c>
      <c r="K68" s="69">
        <v>60</v>
      </c>
      <c r="L68" s="132">
        <v>43523</v>
      </c>
    </row>
    <row r="69" spans="1:12" ht="17.149999999999999" customHeight="1" x14ac:dyDescent="0.45">
      <c r="A69" s="217">
        <v>62</v>
      </c>
      <c r="B69" s="217"/>
      <c r="C69" s="217">
        <v>2</v>
      </c>
      <c r="D69" s="217" t="s">
        <v>1598</v>
      </c>
      <c r="E69" s="218"/>
      <c r="F69" s="218"/>
      <c r="G69" s="218"/>
      <c r="H69" s="218"/>
      <c r="I69" s="218" t="s">
        <v>1549</v>
      </c>
      <c r="J69" s="218" t="s">
        <v>1599</v>
      </c>
      <c r="K69" s="69"/>
    </row>
    <row r="70" spans="1:12" ht="16" customHeight="1" x14ac:dyDescent="0.45">
      <c r="A70" s="217">
        <v>63</v>
      </c>
      <c r="B70" s="217"/>
      <c r="C70" s="218">
        <v>3</v>
      </c>
      <c r="D70" s="217" t="s">
        <v>1600</v>
      </c>
      <c r="E70" s="218"/>
      <c r="F70" s="218"/>
      <c r="G70" s="218"/>
      <c r="H70" s="217"/>
      <c r="I70" s="218"/>
      <c r="J70" s="69"/>
      <c r="K70" s="69"/>
    </row>
    <row r="71" spans="1:12" ht="17.5" customHeight="1" x14ac:dyDescent="0.45">
      <c r="A71" s="217">
        <v>64</v>
      </c>
      <c r="B71" s="217"/>
      <c r="C71" s="218">
        <v>4</v>
      </c>
      <c r="D71" s="218" t="s">
        <v>1601</v>
      </c>
      <c r="E71" s="218"/>
      <c r="F71" s="218"/>
      <c r="G71" s="218"/>
      <c r="H71" s="218" t="s">
        <v>1560</v>
      </c>
      <c r="I71" s="218" t="s">
        <v>1550</v>
      </c>
      <c r="J71" s="69"/>
      <c r="K71" s="69"/>
    </row>
    <row r="72" spans="1:12" ht="20.149999999999999" customHeight="1" x14ac:dyDescent="0.45">
      <c r="A72" s="217">
        <v>65</v>
      </c>
      <c r="B72" s="217"/>
      <c r="C72" s="218" t="s">
        <v>1602</v>
      </c>
      <c r="D72" s="217" t="s">
        <v>1603</v>
      </c>
      <c r="E72" s="218"/>
      <c r="F72" s="218"/>
      <c r="G72" s="218"/>
      <c r="H72" s="218"/>
      <c r="I72" s="218"/>
      <c r="J72" s="219" t="s">
        <v>1872</v>
      </c>
      <c r="K72" s="69">
        <v>30</v>
      </c>
      <c r="L72" s="132">
        <v>43481</v>
      </c>
    </row>
    <row r="73" spans="1:12" x14ac:dyDescent="0.45">
      <c r="A73" s="217">
        <v>66</v>
      </c>
      <c r="B73" s="217"/>
      <c r="C73" s="217"/>
      <c r="D73" s="217" t="s">
        <v>1604</v>
      </c>
      <c r="E73" s="218"/>
      <c r="F73" s="218"/>
      <c r="G73" s="218"/>
      <c r="H73" s="218"/>
      <c r="I73" s="218"/>
      <c r="J73" s="219" t="s">
        <v>1605</v>
      </c>
      <c r="K73" s="69"/>
    </row>
    <row r="74" spans="1:12" x14ac:dyDescent="0.45">
      <c r="A74" s="217">
        <v>67</v>
      </c>
      <c r="B74" s="217"/>
      <c r="C74" s="218" t="s">
        <v>1606</v>
      </c>
      <c r="D74" s="217" t="s">
        <v>1607</v>
      </c>
      <c r="E74" s="218"/>
      <c r="F74" s="218"/>
      <c r="G74" s="218"/>
      <c r="H74" s="218"/>
      <c r="I74" s="218" t="s">
        <v>1587</v>
      </c>
      <c r="J74" s="69" t="s">
        <v>1871</v>
      </c>
      <c r="K74" s="69">
        <v>15</v>
      </c>
      <c r="L74" s="132">
        <v>43481</v>
      </c>
    </row>
    <row r="75" spans="1:12" ht="32" x14ac:dyDescent="0.45">
      <c r="A75" s="217">
        <v>68</v>
      </c>
      <c r="B75" s="217"/>
      <c r="C75" s="218" t="s">
        <v>1625</v>
      </c>
      <c r="D75" s="217" t="s">
        <v>1626</v>
      </c>
      <c r="E75" s="217"/>
      <c r="F75" s="218"/>
      <c r="G75" s="218"/>
      <c r="H75" s="218"/>
      <c r="I75" s="218"/>
      <c r="J75" s="69" t="s">
        <v>1869</v>
      </c>
      <c r="K75" s="69">
        <v>30</v>
      </c>
      <c r="L75" t="s">
        <v>1760</v>
      </c>
    </row>
    <row r="76" spans="1:12" x14ac:dyDescent="0.45">
      <c r="A76" s="217">
        <v>69</v>
      </c>
      <c r="B76" s="217"/>
      <c r="C76" s="69"/>
      <c r="D76" s="69" t="s">
        <v>1627</v>
      </c>
      <c r="E76" s="69">
        <v>18</v>
      </c>
      <c r="F76" s="69" t="s">
        <v>1652</v>
      </c>
      <c r="G76" s="69" t="s">
        <v>1653</v>
      </c>
      <c r="H76" s="69"/>
      <c r="I76" s="69"/>
      <c r="J76" s="69" t="s">
        <v>1870</v>
      </c>
      <c r="K76" s="69"/>
    </row>
    <row r="77" spans="1:12" x14ac:dyDescent="0.45">
      <c r="A77" s="217"/>
      <c r="B77" s="217"/>
      <c r="C77" s="69"/>
      <c r="D77" s="69" t="s">
        <v>1863</v>
      </c>
      <c r="E77" s="69">
        <v>23</v>
      </c>
      <c r="F77" s="69" t="s">
        <v>1864</v>
      </c>
      <c r="G77" s="69" t="s">
        <v>1865</v>
      </c>
      <c r="H77" s="69"/>
      <c r="I77" s="69"/>
      <c r="J77" s="69" t="s">
        <v>2125</v>
      </c>
      <c r="K77" s="69">
        <v>15</v>
      </c>
      <c r="L77" s="132">
        <v>43549</v>
      </c>
    </row>
    <row r="78" spans="1:12" x14ac:dyDescent="0.45">
      <c r="A78" s="217">
        <v>70</v>
      </c>
      <c r="B78" s="217" t="s">
        <v>1959</v>
      </c>
      <c r="C78" s="69" t="s">
        <v>1640</v>
      </c>
      <c r="D78" s="69" t="s">
        <v>1641</v>
      </c>
      <c r="E78" s="69" t="s">
        <v>1642</v>
      </c>
      <c r="F78" s="69" t="s">
        <v>1643</v>
      </c>
      <c r="G78" s="69" t="s">
        <v>1644</v>
      </c>
      <c r="H78" s="69"/>
      <c r="I78" s="69"/>
      <c r="J78" s="69" t="s">
        <v>1651</v>
      </c>
      <c r="K78" s="69"/>
    </row>
    <row r="79" spans="1:12" x14ac:dyDescent="0.45">
      <c r="A79" s="217">
        <v>71</v>
      </c>
      <c r="B79" s="217"/>
      <c r="C79" s="69">
        <v>2</v>
      </c>
      <c r="D79" s="69"/>
      <c r="E79" s="69">
        <v>11</v>
      </c>
      <c r="F79" s="69" t="s">
        <v>1645</v>
      </c>
      <c r="G79" s="69" t="s">
        <v>1646</v>
      </c>
      <c r="H79" s="69"/>
      <c r="I79" s="69"/>
      <c r="J79" s="69" t="s">
        <v>1647</v>
      </c>
      <c r="K79" s="69"/>
    </row>
    <row r="80" spans="1:12" x14ac:dyDescent="0.45">
      <c r="A80" s="217">
        <v>72</v>
      </c>
      <c r="B80" s="217"/>
      <c r="C80" s="69">
        <v>3</v>
      </c>
      <c r="D80" s="69" t="s">
        <v>1648</v>
      </c>
      <c r="E80" s="69"/>
      <c r="F80" s="69"/>
      <c r="G80" s="69"/>
      <c r="H80" s="69"/>
      <c r="I80" s="69"/>
      <c r="J80" s="69" t="s">
        <v>1868</v>
      </c>
      <c r="K80" s="69"/>
    </row>
    <row r="81" spans="1:13" x14ac:dyDescent="0.45">
      <c r="A81" s="217">
        <v>73</v>
      </c>
      <c r="B81" s="217"/>
      <c r="C81" s="69">
        <v>4</v>
      </c>
      <c r="D81" s="69" t="s">
        <v>1641</v>
      </c>
      <c r="E81" s="69">
        <v>15</v>
      </c>
      <c r="F81" s="69" t="s">
        <v>1649</v>
      </c>
      <c r="G81" s="69" t="s">
        <v>1650</v>
      </c>
      <c r="H81" s="69"/>
      <c r="I81" s="69"/>
      <c r="J81" s="69" t="s">
        <v>1654</v>
      </c>
      <c r="K81" s="69"/>
    </row>
    <row r="82" spans="1:13" x14ac:dyDescent="0.45">
      <c r="A82" s="217">
        <v>74</v>
      </c>
      <c r="B82" s="217"/>
      <c r="C82" s="69">
        <v>5</v>
      </c>
      <c r="D82" s="69" t="s">
        <v>1641</v>
      </c>
      <c r="E82" s="69">
        <v>21</v>
      </c>
      <c r="F82" s="69" t="s">
        <v>1656</v>
      </c>
      <c r="G82" s="69" t="s">
        <v>1657</v>
      </c>
      <c r="H82" s="69"/>
      <c r="I82" s="69"/>
      <c r="J82" s="69" t="s">
        <v>1647</v>
      </c>
      <c r="K82" s="69"/>
    </row>
    <row r="83" spans="1:13" x14ac:dyDescent="0.45">
      <c r="A83" s="217">
        <v>75</v>
      </c>
      <c r="B83" s="217"/>
      <c r="C83" s="69">
        <v>6</v>
      </c>
      <c r="D83" s="69" t="s">
        <v>1641</v>
      </c>
      <c r="E83" s="69">
        <v>21</v>
      </c>
      <c r="F83" s="69" t="s">
        <v>1658</v>
      </c>
      <c r="G83" s="69"/>
      <c r="H83" s="69"/>
      <c r="I83" s="69"/>
      <c r="J83" s="69" t="s">
        <v>1659</v>
      </c>
      <c r="K83" s="69"/>
    </row>
    <row r="84" spans="1:13" x14ac:dyDescent="0.45">
      <c r="A84" s="217">
        <v>76</v>
      </c>
      <c r="B84" s="217"/>
      <c r="C84" s="69">
        <v>7</v>
      </c>
      <c r="D84" s="69" t="s">
        <v>1660</v>
      </c>
      <c r="E84" s="69">
        <v>22</v>
      </c>
      <c r="F84" s="69" t="s">
        <v>1661</v>
      </c>
      <c r="G84" s="69"/>
      <c r="H84" s="69"/>
      <c r="I84" s="69"/>
      <c r="J84" s="69" t="s">
        <v>1662</v>
      </c>
      <c r="K84" s="69"/>
    </row>
    <row r="85" spans="1:13" x14ac:dyDescent="0.45">
      <c r="A85" s="217">
        <v>77</v>
      </c>
      <c r="B85" s="217"/>
      <c r="C85" s="69">
        <v>8</v>
      </c>
      <c r="D85" s="69" t="s">
        <v>1655</v>
      </c>
      <c r="E85" s="69"/>
      <c r="F85" s="69" t="s">
        <v>1664</v>
      </c>
      <c r="G85" s="69"/>
      <c r="H85" s="69"/>
      <c r="I85" s="69"/>
      <c r="J85" s="69" t="s">
        <v>1663</v>
      </c>
      <c r="K85" s="69"/>
    </row>
    <row r="86" spans="1:13" x14ac:dyDescent="0.45">
      <c r="A86" s="217">
        <v>78</v>
      </c>
      <c r="B86" s="217"/>
      <c r="C86" s="69">
        <v>9</v>
      </c>
      <c r="D86" s="69" t="s">
        <v>1655</v>
      </c>
      <c r="E86" s="69"/>
      <c r="F86" s="69" t="s">
        <v>1665</v>
      </c>
      <c r="G86" s="69"/>
      <c r="H86" s="69"/>
      <c r="I86" s="69"/>
      <c r="J86" s="69" t="s">
        <v>1666</v>
      </c>
      <c r="K86" s="69"/>
    </row>
    <row r="87" spans="1:13" x14ac:dyDescent="0.45">
      <c r="A87" s="217">
        <v>79</v>
      </c>
      <c r="B87" s="217"/>
      <c r="C87" s="69">
        <v>10</v>
      </c>
      <c r="D87" s="69" t="s">
        <v>1655</v>
      </c>
      <c r="E87" s="69"/>
      <c r="F87" s="69" t="s">
        <v>1667</v>
      </c>
      <c r="G87" s="69"/>
      <c r="H87" s="69"/>
      <c r="I87" s="69"/>
      <c r="J87" s="69" t="s">
        <v>1668</v>
      </c>
      <c r="K87" s="69"/>
    </row>
    <row r="88" spans="1:13" x14ac:dyDescent="0.45">
      <c r="A88" s="217">
        <v>80</v>
      </c>
      <c r="B88" s="217"/>
      <c r="C88" s="69">
        <v>11</v>
      </c>
      <c r="D88" s="69" t="s">
        <v>1655</v>
      </c>
      <c r="E88" s="69"/>
      <c r="F88" s="69" t="s">
        <v>1669</v>
      </c>
      <c r="G88" s="69"/>
      <c r="H88" s="69"/>
      <c r="I88" s="69"/>
      <c r="J88" s="69" t="s">
        <v>1670</v>
      </c>
      <c r="K88" s="69">
        <v>165</v>
      </c>
      <c r="L88" t="s">
        <v>1944</v>
      </c>
    </row>
    <row r="89" spans="1:13" x14ac:dyDescent="0.45">
      <c r="A89" s="217">
        <v>82</v>
      </c>
      <c r="B89" s="217" t="s">
        <v>1958</v>
      </c>
      <c r="C89" s="69" t="s">
        <v>1701</v>
      </c>
      <c r="D89" s="69" t="s">
        <v>1702</v>
      </c>
      <c r="E89" s="69">
        <v>17</v>
      </c>
      <c r="F89" s="69" t="s">
        <v>1709</v>
      </c>
      <c r="G89" s="69" t="s">
        <v>1715</v>
      </c>
      <c r="H89" s="69"/>
      <c r="I89" s="69"/>
      <c r="J89" s="69" t="s">
        <v>1708</v>
      </c>
      <c r="K89" s="69">
        <v>60</v>
      </c>
      <c r="L89" s="132">
        <v>43551</v>
      </c>
      <c r="M89" t="s">
        <v>1719</v>
      </c>
    </row>
    <row r="90" spans="1:13" x14ac:dyDescent="0.45">
      <c r="A90" s="217">
        <v>83</v>
      </c>
      <c r="B90" s="217"/>
      <c r="C90" s="69">
        <v>2</v>
      </c>
      <c r="D90" s="69" t="s">
        <v>1716</v>
      </c>
      <c r="E90" s="69">
        <v>18</v>
      </c>
      <c r="F90" s="69" t="s">
        <v>1712</v>
      </c>
      <c r="G90" s="69" t="s">
        <v>1714</v>
      </c>
      <c r="H90" s="69"/>
      <c r="I90" s="69"/>
      <c r="J90" s="69" t="s">
        <v>1713</v>
      </c>
      <c r="K90" s="69"/>
    </row>
    <row r="91" spans="1:13" x14ac:dyDescent="0.45">
      <c r="A91" s="217">
        <v>84</v>
      </c>
      <c r="B91" s="217"/>
      <c r="C91" s="69">
        <v>3</v>
      </c>
      <c r="D91" s="69" t="s">
        <v>1716</v>
      </c>
      <c r="E91" s="69">
        <v>19</v>
      </c>
      <c r="F91" s="69" t="s">
        <v>1711</v>
      </c>
      <c r="H91" s="69"/>
      <c r="I91" s="69"/>
      <c r="J91" s="69" t="s">
        <v>1713</v>
      </c>
      <c r="K91" s="69"/>
    </row>
    <row r="92" spans="1:13" x14ac:dyDescent="0.45">
      <c r="A92" s="217">
        <v>85</v>
      </c>
      <c r="B92" s="217"/>
      <c r="C92" s="69">
        <v>4</v>
      </c>
      <c r="D92" s="69" t="s">
        <v>1702</v>
      </c>
      <c r="E92" s="69">
        <v>20</v>
      </c>
      <c r="F92" s="232" t="s">
        <v>1710</v>
      </c>
      <c r="H92" s="69"/>
      <c r="I92" s="69"/>
      <c r="J92" s="69" t="s">
        <v>1713</v>
      </c>
      <c r="K92" s="69"/>
    </row>
    <row r="93" spans="1:13" x14ac:dyDescent="0.45">
      <c r="A93" s="217">
        <v>86</v>
      </c>
      <c r="B93" s="217"/>
      <c r="C93" s="69" t="s">
        <v>1750</v>
      </c>
      <c r="D93" s="69" t="s">
        <v>1746</v>
      </c>
      <c r="E93" s="69">
        <v>19</v>
      </c>
      <c r="F93" s="69" t="s">
        <v>1748</v>
      </c>
      <c r="G93" s="69" t="s">
        <v>1747</v>
      </c>
      <c r="H93" s="69"/>
      <c r="I93" s="69"/>
      <c r="J93" s="69" t="s">
        <v>1749</v>
      </c>
      <c r="K93" s="69">
        <v>15</v>
      </c>
      <c r="L93" t="s">
        <v>1759</v>
      </c>
    </row>
    <row r="94" spans="1:13" x14ac:dyDescent="0.45">
      <c r="A94" s="217">
        <v>87</v>
      </c>
      <c r="B94" s="217"/>
      <c r="C94" s="69" t="s">
        <v>1768</v>
      </c>
      <c r="D94" s="69" t="s">
        <v>1755</v>
      </c>
      <c r="E94" s="69">
        <v>28</v>
      </c>
      <c r="F94" s="69" t="s">
        <v>1756</v>
      </c>
      <c r="G94" s="69" t="s">
        <v>1769</v>
      </c>
      <c r="H94" s="69"/>
      <c r="I94" s="69"/>
      <c r="J94" s="69" t="s">
        <v>1770</v>
      </c>
      <c r="K94" s="69">
        <v>15</v>
      </c>
      <c r="L94" t="s">
        <v>1757</v>
      </c>
    </row>
    <row r="95" spans="1:13" x14ac:dyDescent="0.45">
      <c r="A95" s="217">
        <v>88</v>
      </c>
      <c r="B95" s="217"/>
      <c r="C95" s="69" t="s">
        <v>1776</v>
      </c>
      <c r="D95" s="69"/>
      <c r="E95" s="69">
        <v>16</v>
      </c>
      <c r="F95" s="69" t="s">
        <v>1777</v>
      </c>
      <c r="G95" s="69" t="s">
        <v>1781</v>
      </c>
      <c r="H95" s="69"/>
      <c r="I95" s="69"/>
      <c r="J95" s="69" t="s">
        <v>1874</v>
      </c>
      <c r="K95" s="69">
        <v>30</v>
      </c>
      <c r="L95" t="s">
        <v>1832</v>
      </c>
    </row>
    <row r="96" spans="1:13" x14ac:dyDescent="0.45">
      <c r="A96" s="217">
        <v>89</v>
      </c>
      <c r="B96" s="217"/>
      <c r="C96" s="69"/>
      <c r="D96" s="69" t="s">
        <v>1778</v>
      </c>
      <c r="E96" s="69">
        <v>16</v>
      </c>
      <c r="F96" s="69" t="s">
        <v>1779</v>
      </c>
      <c r="G96" s="69" t="s">
        <v>1781</v>
      </c>
      <c r="H96" s="69"/>
      <c r="I96" s="69"/>
      <c r="J96" s="69" t="s">
        <v>1780</v>
      </c>
      <c r="K96" s="69"/>
    </row>
    <row r="97" spans="1:12" x14ac:dyDescent="0.45">
      <c r="A97" s="217">
        <v>90</v>
      </c>
      <c r="B97" s="217"/>
      <c r="C97" s="69" t="s">
        <v>1782</v>
      </c>
      <c r="D97" s="69" t="s">
        <v>1883</v>
      </c>
      <c r="E97" s="69">
        <v>13</v>
      </c>
      <c r="F97" s="69" t="s">
        <v>1884</v>
      </c>
      <c r="G97" s="69" t="s">
        <v>1885</v>
      </c>
      <c r="H97" s="69"/>
      <c r="I97" s="69"/>
      <c r="J97" s="69" t="s">
        <v>1893</v>
      </c>
      <c r="K97" s="69">
        <v>30</v>
      </c>
      <c r="L97" t="s">
        <v>2292</v>
      </c>
    </row>
    <row r="98" spans="1:12" x14ac:dyDescent="0.45">
      <c r="A98" s="217">
        <v>91</v>
      </c>
      <c r="B98" s="217"/>
      <c r="C98" s="69">
        <v>2</v>
      </c>
      <c r="D98" s="69"/>
      <c r="E98" s="69" t="s">
        <v>1886</v>
      </c>
      <c r="F98" s="69"/>
      <c r="G98" s="69" t="s">
        <v>1891</v>
      </c>
      <c r="H98" s="69"/>
      <c r="I98" s="69"/>
      <c r="J98" s="69" t="s">
        <v>1890</v>
      </c>
      <c r="K98" s="69"/>
    </row>
    <row r="99" spans="1:12" x14ac:dyDescent="0.45">
      <c r="A99" s="217">
        <v>92</v>
      </c>
      <c r="B99" s="217"/>
      <c r="C99" s="69">
        <v>3</v>
      </c>
      <c r="D99" s="69"/>
      <c r="E99" s="69">
        <v>18</v>
      </c>
      <c r="F99" s="69" t="s">
        <v>1887</v>
      </c>
      <c r="G99" s="69" t="s">
        <v>1888</v>
      </c>
      <c r="H99" s="69"/>
      <c r="I99" s="69"/>
      <c r="J99" s="69" t="s">
        <v>1903</v>
      </c>
      <c r="K99" s="69">
        <v>30</v>
      </c>
      <c r="L99" s="132">
        <v>43554</v>
      </c>
    </row>
    <row r="100" spans="1:12" x14ac:dyDescent="0.45">
      <c r="A100" s="217">
        <v>93</v>
      </c>
      <c r="B100" s="217"/>
      <c r="C100" s="69">
        <v>4</v>
      </c>
      <c r="D100" s="69"/>
      <c r="E100" s="69" t="s">
        <v>1889</v>
      </c>
      <c r="F100" s="69"/>
      <c r="G100" s="69" t="s">
        <v>1891</v>
      </c>
      <c r="H100" s="69"/>
      <c r="I100" s="69"/>
      <c r="J100" s="69" t="s">
        <v>1890</v>
      </c>
      <c r="K100" s="69"/>
    </row>
    <row r="101" spans="1:12" x14ac:dyDescent="0.45">
      <c r="A101" s="217"/>
      <c r="B101" s="217"/>
      <c r="C101" s="69" t="s">
        <v>2136</v>
      </c>
      <c r="D101" s="69" t="s">
        <v>1976</v>
      </c>
      <c r="E101" s="69" t="s">
        <v>1977</v>
      </c>
      <c r="F101" s="69" t="s">
        <v>2137</v>
      </c>
      <c r="G101" s="69" t="s">
        <v>2134</v>
      </c>
      <c r="H101" s="69"/>
      <c r="I101" s="69"/>
      <c r="J101" s="69" t="s">
        <v>1979</v>
      </c>
      <c r="K101" s="69">
        <v>15</v>
      </c>
      <c r="L101" t="s">
        <v>1978</v>
      </c>
    </row>
    <row r="102" spans="1:12" x14ac:dyDescent="0.45">
      <c r="A102" s="217">
        <v>94</v>
      </c>
      <c r="B102" s="217"/>
      <c r="C102" s="69" t="s">
        <v>2098</v>
      </c>
      <c r="D102" s="69" t="s">
        <v>2090</v>
      </c>
      <c r="E102" s="69">
        <v>24</v>
      </c>
      <c r="F102" s="69" t="s">
        <v>2091</v>
      </c>
      <c r="G102" s="69" t="s">
        <v>2092</v>
      </c>
      <c r="H102" s="69"/>
      <c r="I102" s="69"/>
      <c r="J102" s="69" t="s">
        <v>2200</v>
      </c>
      <c r="K102" s="69">
        <v>15</v>
      </c>
      <c r="L102" t="s">
        <v>2093</v>
      </c>
    </row>
    <row r="103" spans="1:12" x14ac:dyDescent="0.45">
      <c r="A103" s="217"/>
      <c r="B103" s="217"/>
      <c r="C103" s="69"/>
      <c r="D103" s="69"/>
      <c r="E103" s="69">
        <v>25</v>
      </c>
      <c r="F103" s="69" t="s">
        <v>2123</v>
      </c>
      <c r="G103" s="69" t="s">
        <v>2124</v>
      </c>
      <c r="H103" s="69"/>
      <c r="I103" s="69"/>
      <c r="J103" s="69" t="s">
        <v>2199</v>
      </c>
      <c r="K103" s="69">
        <v>10</v>
      </c>
      <c r="L103" t="s">
        <v>2198</v>
      </c>
    </row>
    <row r="104" spans="1:12" x14ac:dyDescent="0.45">
      <c r="A104" s="217"/>
      <c r="B104" s="217"/>
      <c r="C104" s="69" t="s">
        <v>2135</v>
      </c>
      <c r="D104" s="69"/>
      <c r="E104" s="69">
        <v>18</v>
      </c>
      <c r="F104" s="69" t="s">
        <v>2126</v>
      </c>
      <c r="G104" s="69" t="s">
        <v>2128</v>
      </c>
      <c r="H104" s="69"/>
      <c r="I104" s="69"/>
      <c r="J104" s="69" t="s">
        <v>2132</v>
      </c>
      <c r="K104" s="69"/>
    </row>
    <row r="105" spans="1:12" x14ac:dyDescent="0.45">
      <c r="A105" s="217"/>
      <c r="B105" s="217"/>
      <c r="C105" s="69">
        <v>2</v>
      </c>
      <c r="D105" s="69"/>
      <c r="E105" s="69">
        <v>19</v>
      </c>
      <c r="F105" s="69" t="s">
        <v>2127</v>
      </c>
      <c r="G105" s="69" t="s">
        <v>2129</v>
      </c>
      <c r="H105" s="69"/>
      <c r="I105" s="69"/>
      <c r="J105" s="69" t="s">
        <v>2133</v>
      </c>
      <c r="K105" s="69"/>
    </row>
    <row r="106" spans="1:12" x14ac:dyDescent="0.45">
      <c r="A106" s="217"/>
      <c r="B106" s="217"/>
      <c r="C106" s="69">
        <v>3</v>
      </c>
      <c r="D106" s="69"/>
      <c r="E106" s="69">
        <v>20</v>
      </c>
      <c r="F106" s="69" t="s">
        <v>2130</v>
      </c>
      <c r="G106" s="69" t="s">
        <v>2131</v>
      </c>
      <c r="H106" s="69"/>
      <c r="I106" s="69"/>
      <c r="J106" s="69" t="s">
        <v>2133</v>
      </c>
      <c r="K106" s="69">
        <v>45</v>
      </c>
      <c r="L106" t="s">
        <v>2179</v>
      </c>
    </row>
    <row r="107" spans="1:12" x14ac:dyDescent="0.45">
      <c r="A107" s="217"/>
      <c r="B107" s="217"/>
      <c r="C107" s="69" t="s">
        <v>2196</v>
      </c>
      <c r="D107" s="69"/>
      <c r="E107" s="69">
        <v>18</v>
      </c>
      <c r="F107" s="69" t="s">
        <v>2204</v>
      </c>
      <c r="G107" s="69"/>
      <c r="H107" s="69"/>
      <c r="I107" s="69"/>
      <c r="J107" s="69" t="s">
        <v>2178</v>
      </c>
      <c r="K107" s="69"/>
    </row>
    <row r="108" spans="1:12" x14ac:dyDescent="0.45">
      <c r="A108" s="217"/>
      <c r="B108" s="217"/>
      <c r="C108" s="69" t="s">
        <v>2197</v>
      </c>
      <c r="D108" s="69"/>
      <c r="E108" s="69">
        <v>19</v>
      </c>
      <c r="F108" s="69" t="s">
        <v>2177</v>
      </c>
      <c r="G108" s="69"/>
      <c r="H108" s="69"/>
      <c r="I108" s="69"/>
      <c r="J108" s="69" t="s">
        <v>2178</v>
      </c>
      <c r="K108" s="69"/>
    </row>
    <row r="109" spans="1:12" x14ac:dyDescent="0.45">
      <c r="A109" s="217"/>
      <c r="B109" s="217"/>
      <c r="C109" s="69">
        <v>3</v>
      </c>
      <c r="D109" s="69"/>
      <c r="E109" s="69">
        <v>20</v>
      </c>
      <c r="F109" s="69" t="s">
        <v>2180</v>
      </c>
      <c r="G109" s="69" t="s">
        <v>2181</v>
      </c>
      <c r="H109" s="69"/>
      <c r="I109" s="69"/>
      <c r="J109" s="69" t="s">
        <v>2182</v>
      </c>
      <c r="K109" s="69"/>
    </row>
    <row r="110" spans="1:12" x14ac:dyDescent="0.45">
      <c r="A110" s="217"/>
      <c r="B110" s="217"/>
      <c r="C110" s="69">
        <v>4</v>
      </c>
      <c r="D110" s="69" t="s">
        <v>2183</v>
      </c>
      <c r="E110" s="69"/>
      <c r="F110" s="69" t="s">
        <v>2184</v>
      </c>
      <c r="G110" s="69"/>
      <c r="H110" s="69"/>
      <c r="I110" s="69"/>
      <c r="J110" s="69" t="s">
        <v>2185</v>
      </c>
      <c r="K110" s="69"/>
    </row>
    <row r="111" spans="1:12" x14ac:dyDescent="0.45">
      <c r="A111" s="217">
        <v>95</v>
      </c>
      <c r="B111" s="217"/>
      <c r="C111" s="69">
        <v>5</v>
      </c>
      <c r="D111" s="69" t="s">
        <v>2186</v>
      </c>
      <c r="E111" s="69"/>
      <c r="F111" s="69" t="s">
        <v>2189</v>
      </c>
      <c r="G111" s="69" t="s">
        <v>2188</v>
      </c>
      <c r="H111" s="69"/>
      <c r="I111" s="69"/>
      <c r="J111" s="69" t="s">
        <v>2187</v>
      </c>
      <c r="K111" s="69">
        <v>50</v>
      </c>
      <c r="L111" t="s">
        <v>2305</v>
      </c>
    </row>
    <row r="112" spans="1:12" x14ac:dyDescent="0.45">
      <c r="A112" s="217"/>
      <c r="B112" s="217"/>
      <c r="C112" s="69" t="s">
        <v>2243</v>
      </c>
      <c r="D112" s="69" t="s">
        <v>2244</v>
      </c>
      <c r="E112" s="69">
        <v>16</v>
      </c>
      <c r="F112" s="69" t="s">
        <v>2251</v>
      </c>
      <c r="G112" s="69" t="s">
        <v>2261</v>
      </c>
      <c r="H112" s="69"/>
      <c r="I112" s="69"/>
      <c r="J112" s="69" t="s">
        <v>2278</v>
      </c>
      <c r="K112" s="69"/>
    </row>
    <row r="113" spans="1:12" x14ac:dyDescent="0.45">
      <c r="A113" s="217"/>
      <c r="B113" s="217"/>
      <c r="C113" s="69">
        <v>2</v>
      </c>
      <c r="D113" s="69" t="s">
        <v>2245</v>
      </c>
      <c r="E113" s="69"/>
      <c r="F113" s="69" t="s">
        <v>2249</v>
      </c>
      <c r="G113" s="69"/>
      <c r="H113" s="69"/>
      <c r="I113" s="69"/>
      <c r="J113" s="69" t="s">
        <v>2277</v>
      </c>
      <c r="K113" s="69"/>
    </row>
    <row r="114" spans="1:12" x14ac:dyDescent="0.45">
      <c r="A114" s="217"/>
      <c r="B114" s="217"/>
      <c r="C114" s="69">
        <v>3</v>
      </c>
      <c r="D114" s="69" t="s">
        <v>2246</v>
      </c>
      <c r="E114" s="69">
        <v>27</v>
      </c>
      <c r="F114" s="69" t="s">
        <v>2247</v>
      </c>
      <c r="G114" s="69" t="s">
        <v>2250</v>
      </c>
      <c r="H114" s="69"/>
      <c r="I114" s="69"/>
      <c r="J114" s="69" t="s">
        <v>2260</v>
      </c>
      <c r="K114" s="69">
        <v>45</v>
      </c>
      <c r="L114" t="s">
        <v>2248</v>
      </c>
    </row>
    <row r="115" spans="1:12" x14ac:dyDescent="0.45">
      <c r="A115" s="217"/>
      <c r="B115" s="217"/>
      <c r="C115" s="69" t="s">
        <v>2273</v>
      </c>
      <c r="D115" s="69" t="s">
        <v>2274</v>
      </c>
      <c r="E115" s="69"/>
      <c r="F115" s="69" t="s">
        <v>2275</v>
      </c>
      <c r="G115" s="69"/>
      <c r="H115" s="69"/>
      <c r="I115" s="69"/>
      <c r="J115" s="69" t="s">
        <v>2276</v>
      </c>
      <c r="K115" s="69">
        <v>10</v>
      </c>
      <c r="L115" t="s">
        <v>2302</v>
      </c>
    </row>
    <row r="116" spans="1:12" x14ac:dyDescent="0.45">
      <c r="A116" s="217"/>
      <c r="B116" s="217"/>
      <c r="C116" s="69" t="s">
        <v>2295</v>
      </c>
      <c r="D116" s="69"/>
      <c r="E116" s="69">
        <v>24</v>
      </c>
      <c r="F116" s="69" t="s">
        <v>2296</v>
      </c>
      <c r="G116" s="69"/>
      <c r="H116" s="69"/>
      <c r="I116" s="69"/>
      <c r="J116" s="69" t="s">
        <v>2299</v>
      </c>
      <c r="K116" s="69"/>
    </row>
    <row r="117" spans="1:12" x14ac:dyDescent="0.45">
      <c r="A117" s="217"/>
      <c r="B117" s="217"/>
      <c r="C117" s="69"/>
      <c r="D117" s="69"/>
      <c r="E117" s="69">
        <v>25</v>
      </c>
      <c r="F117" s="69" t="s">
        <v>2297</v>
      </c>
      <c r="G117" s="69"/>
      <c r="H117" s="69"/>
      <c r="I117" s="69"/>
      <c r="J117" s="69" t="s">
        <v>2300</v>
      </c>
      <c r="K117" s="69"/>
    </row>
    <row r="118" spans="1:12" x14ac:dyDescent="0.45">
      <c r="A118" s="217"/>
      <c r="B118" s="217"/>
      <c r="C118" s="69"/>
      <c r="D118" s="69"/>
      <c r="E118" s="69">
        <v>26</v>
      </c>
      <c r="F118" s="69" t="s">
        <v>2298</v>
      </c>
      <c r="G118" s="69"/>
      <c r="H118" s="69"/>
      <c r="I118" s="69"/>
      <c r="J118" s="69" t="s">
        <v>2300</v>
      </c>
      <c r="K118" s="69">
        <v>45</v>
      </c>
      <c r="L118" t="s">
        <v>2303</v>
      </c>
    </row>
    <row r="119" spans="1:12" x14ac:dyDescent="0.45">
      <c r="A119" s="217"/>
      <c r="B119" s="217"/>
      <c r="C119" s="69" t="s">
        <v>2301</v>
      </c>
      <c r="D119" s="69" t="s">
        <v>2316</v>
      </c>
      <c r="E119" s="69">
        <v>27</v>
      </c>
      <c r="F119" s="69" t="s">
        <v>2317</v>
      </c>
      <c r="G119" s="69" t="s">
        <v>2318</v>
      </c>
      <c r="H119" s="69"/>
      <c r="I119" s="69"/>
      <c r="J119" s="69" t="s">
        <v>2319</v>
      </c>
      <c r="K119" s="69">
        <v>15</v>
      </c>
    </row>
    <row r="120" spans="1:12" x14ac:dyDescent="0.45">
      <c r="A120" s="217"/>
      <c r="B120" s="217"/>
      <c r="C120" s="69"/>
      <c r="D120" s="69" t="s">
        <v>2332</v>
      </c>
      <c r="E120" s="69"/>
      <c r="F120" s="69"/>
      <c r="G120" s="69"/>
      <c r="H120" s="69"/>
      <c r="I120" s="69"/>
      <c r="J120" s="69" t="s">
        <v>2320</v>
      </c>
      <c r="K120" s="69">
        <v>15</v>
      </c>
      <c r="L120" t="s">
        <v>2388</v>
      </c>
    </row>
    <row r="121" spans="1:12" x14ac:dyDescent="0.45">
      <c r="A121" s="217">
        <v>96</v>
      </c>
      <c r="B121" s="217"/>
      <c r="C121" s="69" t="s">
        <v>2321</v>
      </c>
      <c r="D121" s="69" t="s">
        <v>2322</v>
      </c>
      <c r="E121" s="69">
        <v>23</v>
      </c>
      <c r="F121" s="69" t="s">
        <v>2323</v>
      </c>
      <c r="G121" s="69" t="s">
        <v>2325</v>
      </c>
      <c r="H121" s="69"/>
      <c r="I121" s="69"/>
      <c r="J121" s="69" t="s">
        <v>2326</v>
      </c>
      <c r="K121" s="69">
        <v>15</v>
      </c>
      <c r="L121" t="s">
        <v>2328</v>
      </c>
    </row>
    <row r="122" spans="1:12" x14ac:dyDescent="0.45">
      <c r="A122" s="217"/>
      <c r="B122" s="217"/>
      <c r="C122" s="69" t="s">
        <v>2493</v>
      </c>
      <c r="D122" s="69" t="s">
        <v>2492</v>
      </c>
      <c r="E122" s="69">
        <v>21</v>
      </c>
      <c r="F122" s="69" t="s">
        <v>2494</v>
      </c>
      <c r="G122" s="69"/>
      <c r="H122" s="69"/>
      <c r="I122" s="69"/>
      <c r="J122" s="69" t="s">
        <v>2496</v>
      </c>
      <c r="K122" s="69"/>
    </row>
    <row r="123" spans="1:12" x14ac:dyDescent="0.45">
      <c r="A123" s="217"/>
      <c r="B123" s="217"/>
      <c r="C123" s="69">
        <v>2</v>
      </c>
      <c r="D123" s="69" t="s">
        <v>2492</v>
      </c>
      <c r="E123" s="69">
        <v>22</v>
      </c>
      <c r="F123" s="69" t="s">
        <v>2495</v>
      </c>
      <c r="G123" s="69" t="s">
        <v>2498</v>
      </c>
      <c r="H123" s="69"/>
      <c r="I123" s="69"/>
      <c r="J123" s="69" t="s">
        <v>2497</v>
      </c>
      <c r="K123" s="69"/>
    </row>
    <row r="124" spans="1:12" x14ac:dyDescent="0.45">
      <c r="A124" s="217"/>
      <c r="B124" s="217"/>
      <c r="C124" s="69">
        <v>3</v>
      </c>
      <c r="D124" s="69" t="s">
        <v>2499</v>
      </c>
      <c r="E124" s="69" t="s">
        <v>2500</v>
      </c>
      <c r="F124" s="69"/>
      <c r="G124" s="69"/>
      <c r="H124" s="69"/>
      <c r="I124" s="69"/>
      <c r="J124" s="69" t="s">
        <v>2501</v>
      </c>
      <c r="K124" s="69">
        <v>45</v>
      </c>
      <c r="L124">
        <v>45</v>
      </c>
    </row>
    <row r="125" spans="1:12" x14ac:dyDescent="0.45">
      <c r="A125" s="217"/>
      <c r="B125" s="217"/>
      <c r="C125" s="69" t="s">
        <v>2686</v>
      </c>
      <c r="D125" s="69"/>
      <c r="E125" s="69">
        <v>21</v>
      </c>
      <c r="F125" s="69" t="s">
        <v>2714</v>
      </c>
      <c r="G125" s="69"/>
      <c r="H125" s="69"/>
      <c r="I125" s="69"/>
      <c r="J125" s="69" t="s">
        <v>2687</v>
      </c>
      <c r="K125" s="69">
        <v>15</v>
      </c>
    </row>
    <row r="126" spans="1:12" ht="25.5" x14ac:dyDescent="0.45">
      <c r="A126" s="217"/>
      <c r="B126" s="217"/>
      <c r="C126" s="231" t="s">
        <v>1697</v>
      </c>
      <c r="D126" s="69"/>
      <c r="E126" s="69"/>
      <c r="F126" s="69"/>
      <c r="G126" s="69"/>
      <c r="H126" s="69"/>
      <c r="I126" s="69"/>
      <c r="J126" s="69">
        <v>1450</v>
      </c>
      <c r="K126" s="231">
        <v>1450</v>
      </c>
    </row>
  </sheetData>
  <phoneticPr fontId="1" type="noConversion"/>
  <pageMargins left="0.7" right="0.7" top="0.75" bottom="0.75" header="0.3" footer="0.3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32" zoomScale="70" zoomScaleNormal="70" workbookViewId="0">
      <selection activeCell="G57" sqref="G57"/>
    </sheetView>
  </sheetViews>
  <sheetFormatPr defaultRowHeight="17" x14ac:dyDescent="0.45"/>
  <cols>
    <col min="1" max="1" width="13.75" customWidth="1"/>
    <col min="2" max="2" width="21.83203125" customWidth="1"/>
    <col min="3" max="3" width="16.75" customWidth="1"/>
    <col min="4" max="4" width="26.4140625" style="2" customWidth="1"/>
  </cols>
  <sheetData>
    <row r="1" spans="1:4" ht="25.5" x14ac:dyDescent="0.45">
      <c r="B1" s="220" t="s">
        <v>1671</v>
      </c>
      <c r="D1" s="2" t="s">
        <v>1672</v>
      </c>
    </row>
    <row r="2" spans="1:4" ht="25.5" x14ac:dyDescent="0.45">
      <c r="A2" s="221" t="s">
        <v>1673</v>
      </c>
      <c r="B2" s="222" t="s">
        <v>1674</v>
      </c>
      <c r="C2" s="223" t="s">
        <v>1675</v>
      </c>
      <c r="D2" s="224" t="s">
        <v>1676</v>
      </c>
    </row>
    <row r="3" spans="1:4" x14ac:dyDescent="0.45">
      <c r="A3" s="225" t="s">
        <v>1677</v>
      </c>
      <c r="B3" s="226" t="s">
        <v>2660</v>
      </c>
      <c r="C3" s="113">
        <v>3000000</v>
      </c>
      <c r="D3" s="226" t="s">
        <v>2680</v>
      </c>
    </row>
    <row r="4" spans="1:4" x14ac:dyDescent="0.45">
      <c r="A4" s="96">
        <v>12.3</v>
      </c>
      <c r="B4" s="57" t="s">
        <v>1678</v>
      </c>
      <c r="C4" s="135">
        <v>2500000</v>
      </c>
      <c r="D4" s="57" t="s">
        <v>1799</v>
      </c>
    </row>
    <row r="5" spans="1:4" x14ac:dyDescent="0.45">
      <c r="A5" s="96" t="s">
        <v>1679</v>
      </c>
      <c r="B5" s="57" t="s">
        <v>2681</v>
      </c>
      <c r="C5" s="135">
        <v>10000000</v>
      </c>
      <c r="D5" s="57" t="s">
        <v>2680</v>
      </c>
    </row>
    <row r="6" spans="1:4" x14ac:dyDescent="0.45">
      <c r="A6" s="96">
        <v>13</v>
      </c>
      <c r="B6" s="227" t="s">
        <v>2682</v>
      </c>
      <c r="C6" s="135">
        <v>1000000</v>
      </c>
      <c r="D6" s="57" t="s">
        <v>1804</v>
      </c>
    </row>
    <row r="7" spans="1:4" x14ac:dyDescent="0.45">
      <c r="A7" s="96">
        <v>16</v>
      </c>
      <c r="B7" s="227" t="s">
        <v>2679</v>
      </c>
      <c r="C7" s="135">
        <v>100000</v>
      </c>
      <c r="D7" s="57" t="s">
        <v>1801</v>
      </c>
    </row>
    <row r="8" spans="1:4" x14ac:dyDescent="0.45">
      <c r="A8" s="96">
        <v>19</v>
      </c>
      <c r="B8" s="227" t="s">
        <v>1680</v>
      </c>
      <c r="C8" s="135">
        <v>100000</v>
      </c>
      <c r="D8" s="57" t="s">
        <v>1802</v>
      </c>
    </row>
    <row r="9" spans="1:4" x14ac:dyDescent="0.45">
      <c r="A9" s="96">
        <v>24</v>
      </c>
      <c r="B9" s="227" t="s">
        <v>1681</v>
      </c>
      <c r="C9" s="135">
        <v>500000</v>
      </c>
      <c r="D9" s="57" t="s">
        <v>1801</v>
      </c>
    </row>
    <row r="10" spans="1:4" x14ac:dyDescent="0.45">
      <c r="A10" s="228">
        <v>2.06</v>
      </c>
      <c r="B10" s="227" t="s">
        <v>1682</v>
      </c>
      <c r="C10" s="135">
        <v>1000000</v>
      </c>
      <c r="D10" s="57" t="s">
        <v>1802</v>
      </c>
    </row>
    <row r="11" spans="1:4" x14ac:dyDescent="0.45">
      <c r="A11" s="228">
        <v>15</v>
      </c>
      <c r="B11" s="227" t="s">
        <v>1683</v>
      </c>
      <c r="C11" s="209">
        <v>200000</v>
      </c>
      <c r="D11" s="57" t="s">
        <v>1801</v>
      </c>
    </row>
    <row r="12" spans="1:4" x14ac:dyDescent="0.45">
      <c r="A12" s="96">
        <v>17</v>
      </c>
      <c r="B12" s="227" t="s">
        <v>1684</v>
      </c>
      <c r="C12" s="135">
        <v>200000</v>
      </c>
      <c r="D12" s="57" t="s">
        <v>1802</v>
      </c>
    </row>
    <row r="13" spans="1:4" x14ac:dyDescent="0.45">
      <c r="A13" s="96">
        <v>3.2</v>
      </c>
      <c r="B13" s="227" t="s">
        <v>2469</v>
      </c>
      <c r="C13" s="135">
        <v>500000</v>
      </c>
      <c r="D13" s="57" t="s">
        <v>2470</v>
      </c>
    </row>
    <row r="14" spans="1:4" x14ac:dyDescent="0.45">
      <c r="A14" s="96">
        <v>23</v>
      </c>
      <c r="B14" s="227" t="s">
        <v>1685</v>
      </c>
      <c r="C14" s="135">
        <v>1000000</v>
      </c>
      <c r="D14" s="57" t="s">
        <v>1801</v>
      </c>
    </row>
    <row r="15" spans="1:4" x14ac:dyDescent="0.45">
      <c r="A15" s="96">
        <v>23</v>
      </c>
      <c r="B15" s="227" t="s">
        <v>1686</v>
      </c>
      <c r="C15" s="135">
        <v>50000</v>
      </c>
      <c r="D15" s="57" t="s">
        <v>1799</v>
      </c>
    </row>
    <row r="16" spans="1:4" x14ac:dyDescent="0.45">
      <c r="A16" s="96">
        <v>4.13</v>
      </c>
      <c r="B16" s="227" t="s">
        <v>1687</v>
      </c>
      <c r="C16" s="135">
        <v>100000</v>
      </c>
      <c r="D16" s="57" t="s">
        <v>1803</v>
      </c>
    </row>
    <row r="17" spans="1:5" x14ac:dyDescent="0.45">
      <c r="A17" s="96">
        <v>18</v>
      </c>
      <c r="B17" s="227" t="s">
        <v>1688</v>
      </c>
      <c r="C17" s="135">
        <v>50000</v>
      </c>
      <c r="D17" s="57" t="s">
        <v>1800</v>
      </c>
    </row>
    <row r="18" spans="1:5" x14ac:dyDescent="0.45">
      <c r="A18" s="96" t="s">
        <v>1689</v>
      </c>
      <c r="B18" s="227" t="s">
        <v>1690</v>
      </c>
      <c r="C18" s="209">
        <v>200000</v>
      </c>
      <c r="D18" s="57" t="s">
        <v>1802</v>
      </c>
    </row>
    <row r="19" spans="1:5" x14ac:dyDescent="0.45">
      <c r="A19" s="96">
        <v>3.22</v>
      </c>
      <c r="B19" s="227" t="s">
        <v>1691</v>
      </c>
      <c r="C19" s="209">
        <v>3000000</v>
      </c>
      <c r="D19" s="57" t="s">
        <v>1800</v>
      </c>
    </row>
    <row r="20" spans="1:5" x14ac:dyDescent="0.45">
      <c r="A20" s="96">
        <v>9.1199999999999992</v>
      </c>
      <c r="B20" s="57" t="s">
        <v>1692</v>
      </c>
      <c r="C20" s="209">
        <v>100000</v>
      </c>
      <c r="D20" s="57" t="s">
        <v>1799</v>
      </c>
    </row>
    <row r="21" spans="1:5" x14ac:dyDescent="0.45">
      <c r="A21" s="96">
        <v>10.23</v>
      </c>
      <c r="B21" s="57" t="s">
        <v>1693</v>
      </c>
      <c r="C21" s="229">
        <v>500000</v>
      </c>
      <c r="D21" s="57" t="s">
        <v>1802</v>
      </c>
    </row>
    <row r="22" spans="1:5" x14ac:dyDescent="0.45">
      <c r="A22" s="96">
        <v>12.18</v>
      </c>
      <c r="B22" s="57" t="s">
        <v>1694</v>
      </c>
      <c r="C22" s="209">
        <v>300000</v>
      </c>
      <c r="D22" s="57" t="s">
        <v>2677</v>
      </c>
    </row>
    <row r="23" spans="1:5" x14ac:dyDescent="0.45">
      <c r="A23" s="96" t="s">
        <v>1771</v>
      </c>
      <c r="B23" s="57" t="s">
        <v>1772</v>
      </c>
      <c r="C23" s="209">
        <v>300000</v>
      </c>
      <c r="D23" s="57" t="s">
        <v>2678</v>
      </c>
    </row>
    <row r="24" spans="1:5" x14ac:dyDescent="0.45">
      <c r="A24" s="96">
        <v>3.5</v>
      </c>
      <c r="B24" s="57" t="s">
        <v>1810</v>
      </c>
      <c r="C24" s="209">
        <v>200000</v>
      </c>
      <c r="D24" s="57" t="s">
        <v>1811</v>
      </c>
    </row>
    <row r="25" spans="1:5" x14ac:dyDescent="0.45">
      <c r="A25" s="96">
        <v>3.5</v>
      </c>
      <c r="B25" s="57" t="s">
        <v>1815</v>
      </c>
      <c r="C25" s="229">
        <v>300000</v>
      </c>
      <c r="D25" s="57" t="s">
        <v>1816</v>
      </c>
    </row>
    <row r="26" spans="1:5" x14ac:dyDescent="0.45">
      <c r="A26" s="96">
        <v>3.9</v>
      </c>
      <c r="B26" s="57" t="s">
        <v>1820</v>
      </c>
      <c r="C26" s="229">
        <v>100000</v>
      </c>
      <c r="D26" s="57" t="s">
        <v>1821</v>
      </c>
    </row>
    <row r="27" spans="1:5" x14ac:dyDescent="0.45">
      <c r="A27" s="276" t="s">
        <v>2661</v>
      </c>
      <c r="B27" s="57" t="s">
        <v>2047</v>
      </c>
      <c r="C27" s="229">
        <v>1000000</v>
      </c>
      <c r="D27" s="57" t="s">
        <v>2048</v>
      </c>
    </row>
    <row r="28" spans="1:5" x14ac:dyDescent="0.45">
      <c r="A28" s="96">
        <v>5.7</v>
      </c>
      <c r="B28" s="57" t="s">
        <v>2074</v>
      </c>
      <c r="C28" s="229">
        <v>150000</v>
      </c>
      <c r="D28" s="57" t="s">
        <v>2075</v>
      </c>
    </row>
    <row r="29" spans="1:5" x14ac:dyDescent="0.45">
      <c r="A29" s="96">
        <v>5.16</v>
      </c>
      <c r="B29" s="57" t="s">
        <v>2138</v>
      </c>
      <c r="C29" s="229">
        <v>200000</v>
      </c>
      <c r="D29" s="57" t="s">
        <v>2683</v>
      </c>
    </row>
    <row r="30" spans="1:5" x14ac:dyDescent="0.45">
      <c r="A30" s="96" t="s">
        <v>2333</v>
      </c>
      <c r="B30" s="57" t="s">
        <v>2660</v>
      </c>
      <c r="C30" s="229">
        <v>300000</v>
      </c>
      <c r="D30" s="57" t="s">
        <v>2334</v>
      </c>
    </row>
    <row r="31" spans="1:5" x14ac:dyDescent="0.45">
      <c r="A31" s="276" t="s">
        <v>2662</v>
      </c>
      <c r="B31" s="57" t="s">
        <v>2417</v>
      </c>
      <c r="C31" s="229">
        <v>300000</v>
      </c>
      <c r="D31" s="57" t="s">
        <v>2418</v>
      </c>
    </row>
    <row r="32" spans="1:5" x14ac:dyDescent="0.45">
      <c r="A32" s="261" t="s">
        <v>2664</v>
      </c>
      <c r="B32" s="85" t="s">
        <v>2452</v>
      </c>
      <c r="C32" s="263">
        <v>100000</v>
      </c>
      <c r="D32" s="90" t="s">
        <v>2453</v>
      </c>
      <c r="E32" s="41"/>
    </row>
    <row r="33" spans="1:5" x14ac:dyDescent="0.45">
      <c r="A33" s="277" t="s">
        <v>2663</v>
      </c>
      <c r="B33" s="85" t="s">
        <v>2466</v>
      </c>
      <c r="C33" s="263">
        <v>300000</v>
      </c>
      <c r="D33" s="90" t="s">
        <v>2467</v>
      </c>
      <c r="E33" s="41"/>
    </row>
    <row r="34" spans="1:5" x14ac:dyDescent="0.45">
      <c r="A34" s="277" t="s">
        <v>2663</v>
      </c>
      <c r="B34" s="85" t="s">
        <v>2468</v>
      </c>
      <c r="C34" s="263">
        <v>300000</v>
      </c>
      <c r="D34" s="90" t="s">
        <v>2698</v>
      </c>
      <c r="E34" s="41"/>
    </row>
    <row r="35" spans="1:5" x14ac:dyDescent="0.45">
      <c r="A35" s="277" t="s">
        <v>2665</v>
      </c>
      <c r="B35" s="85" t="s">
        <v>2475</v>
      </c>
      <c r="C35" s="263">
        <v>300000</v>
      </c>
      <c r="D35" s="90" t="s">
        <v>2484</v>
      </c>
      <c r="E35" s="41"/>
    </row>
    <row r="36" spans="1:5" x14ac:dyDescent="0.45">
      <c r="A36" s="277" t="s">
        <v>2666</v>
      </c>
      <c r="B36" s="85" t="s">
        <v>2526</v>
      </c>
      <c r="C36" s="263">
        <v>500000</v>
      </c>
      <c r="D36" s="90" t="s">
        <v>2527</v>
      </c>
      <c r="E36" s="41"/>
    </row>
    <row r="37" spans="1:5" x14ac:dyDescent="0.45">
      <c r="A37" s="277" t="s">
        <v>2667</v>
      </c>
      <c r="B37" s="85" t="s">
        <v>2545</v>
      </c>
      <c r="C37" s="263">
        <v>300000</v>
      </c>
      <c r="D37" s="90" t="s">
        <v>2548</v>
      </c>
      <c r="E37" s="41"/>
    </row>
    <row r="38" spans="1:5" x14ac:dyDescent="0.45">
      <c r="A38" s="277" t="s">
        <v>2668</v>
      </c>
      <c r="B38" s="85" t="s">
        <v>2553</v>
      </c>
      <c r="C38" s="263">
        <v>200000</v>
      </c>
      <c r="D38" s="90" t="s">
        <v>2554</v>
      </c>
      <c r="E38" s="41"/>
    </row>
    <row r="39" spans="1:5" x14ac:dyDescent="0.45">
      <c r="A39" s="277" t="s">
        <v>2669</v>
      </c>
      <c r="B39" s="85" t="s">
        <v>2558</v>
      </c>
      <c r="C39" s="263">
        <v>300000</v>
      </c>
      <c r="D39" s="90" t="s">
        <v>2559</v>
      </c>
      <c r="E39" s="41"/>
    </row>
    <row r="40" spans="1:5" x14ac:dyDescent="0.45">
      <c r="A40" s="277" t="s">
        <v>2670</v>
      </c>
      <c r="B40" s="85" t="s">
        <v>2598</v>
      </c>
      <c r="C40" s="263">
        <v>500000</v>
      </c>
      <c r="D40" s="90" t="s">
        <v>2599</v>
      </c>
      <c r="E40" s="41"/>
    </row>
    <row r="41" spans="1:5" x14ac:dyDescent="0.45">
      <c r="A41" s="277" t="s">
        <v>2671</v>
      </c>
      <c r="B41" s="85" t="s">
        <v>2629</v>
      </c>
      <c r="C41" s="263">
        <v>300000</v>
      </c>
      <c r="D41" s="90" t="s">
        <v>2630</v>
      </c>
      <c r="E41" s="41"/>
    </row>
    <row r="42" spans="1:5" x14ac:dyDescent="0.45">
      <c r="A42" s="277" t="s">
        <v>2672</v>
      </c>
      <c r="B42" s="85" t="s">
        <v>2646</v>
      </c>
      <c r="C42" s="263">
        <v>200000</v>
      </c>
      <c r="D42" s="90" t="s">
        <v>2647</v>
      </c>
      <c r="E42" s="41"/>
    </row>
    <row r="43" spans="1:5" x14ac:dyDescent="0.45">
      <c r="A43" s="277" t="s">
        <v>2673</v>
      </c>
      <c r="B43" s="85" t="s">
        <v>2648</v>
      </c>
      <c r="C43" s="263">
        <v>200000</v>
      </c>
      <c r="D43" s="90" t="s">
        <v>2656</v>
      </c>
      <c r="E43" s="41"/>
    </row>
    <row r="44" spans="1:5" x14ac:dyDescent="0.45">
      <c r="A44" s="277" t="s">
        <v>2673</v>
      </c>
      <c r="B44" s="85" t="s">
        <v>2649</v>
      </c>
      <c r="C44" s="263">
        <v>200000</v>
      </c>
      <c r="D44" s="90" t="s">
        <v>2650</v>
      </c>
      <c r="E44" s="41"/>
    </row>
    <row r="45" spans="1:5" x14ac:dyDescent="0.45">
      <c r="A45" s="277" t="s">
        <v>2674</v>
      </c>
      <c r="B45" s="85" t="s">
        <v>2675</v>
      </c>
      <c r="C45" s="263">
        <v>300000</v>
      </c>
      <c r="D45" s="90" t="s">
        <v>2676</v>
      </c>
      <c r="E45" s="41"/>
    </row>
    <row r="46" spans="1:5" x14ac:dyDescent="0.45">
      <c r="A46" s="277" t="s">
        <v>2684</v>
      </c>
      <c r="B46" s="85" t="s">
        <v>2685</v>
      </c>
      <c r="C46" s="263">
        <v>100000</v>
      </c>
      <c r="D46" s="90" t="s">
        <v>2694</v>
      </c>
      <c r="E46" s="41"/>
    </row>
    <row r="47" spans="1:5" x14ac:dyDescent="0.45">
      <c r="A47" s="277" t="s">
        <v>2688</v>
      </c>
      <c r="B47" s="85" t="s">
        <v>2689</v>
      </c>
      <c r="C47" s="263">
        <v>200000</v>
      </c>
      <c r="D47" s="90" t="s">
        <v>2690</v>
      </c>
      <c r="E47" s="41"/>
    </row>
    <row r="48" spans="1:5" x14ac:dyDescent="0.45">
      <c r="A48" s="277" t="s">
        <v>2691</v>
      </c>
      <c r="B48" s="85" t="s">
        <v>2692</v>
      </c>
      <c r="C48" s="263">
        <v>100000</v>
      </c>
      <c r="D48" s="90" t="s">
        <v>2693</v>
      </c>
      <c r="E48" s="41"/>
    </row>
    <row r="49" spans="1:5" x14ac:dyDescent="0.45">
      <c r="A49" s="277" t="s">
        <v>2699</v>
      </c>
      <c r="B49" s="85" t="s">
        <v>2696</v>
      </c>
      <c r="C49" s="263">
        <v>300000</v>
      </c>
      <c r="D49" s="90" t="s">
        <v>2697</v>
      </c>
      <c r="E49" s="41"/>
    </row>
    <row r="50" spans="1:5" x14ac:dyDescent="0.45">
      <c r="A50" s="277" t="s">
        <v>2700</v>
      </c>
      <c r="B50" s="85" t="s">
        <v>2701</v>
      </c>
      <c r="C50" s="263">
        <v>200000</v>
      </c>
      <c r="D50" s="90" t="s">
        <v>2706</v>
      </c>
      <c r="E50" s="41"/>
    </row>
    <row r="51" spans="1:5" x14ac:dyDescent="0.45">
      <c r="A51" s="277" t="s">
        <v>2702</v>
      </c>
      <c r="B51" s="85" t="s">
        <v>2707</v>
      </c>
      <c r="C51" s="263">
        <v>200000</v>
      </c>
      <c r="D51" s="90" t="s">
        <v>2704</v>
      </c>
      <c r="E51" s="41"/>
    </row>
    <row r="52" spans="1:5" x14ac:dyDescent="0.45">
      <c r="A52" s="277" t="s">
        <v>2702</v>
      </c>
      <c r="B52" s="85" t="s">
        <v>2703</v>
      </c>
      <c r="C52" s="263">
        <v>200000</v>
      </c>
      <c r="D52" s="90" t="s">
        <v>2705</v>
      </c>
      <c r="E52" s="41"/>
    </row>
    <row r="53" spans="1:5" x14ac:dyDescent="0.45">
      <c r="A53" s="277" t="s">
        <v>2718</v>
      </c>
      <c r="B53" s="85" t="s">
        <v>2719</v>
      </c>
      <c r="C53" s="263">
        <v>200000</v>
      </c>
      <c r="D53" s="90" t="s">
        <v>2725</v>
      </c>
      <c r="E53" s="41"/>
    </row>
    <row r="54" spans="1:5" x14ac:dyDescent="0.45">
      <c r="A54" s="277" t="s">
        <v>2711</v>
      </c>
      <c r="B54" s="85" t="s">
        <v>2712</v>
      </c>
      <c r="C54" s="263">
        <v>300000</v>
      </c>
      <c r="D54" s="90" t="s">
        <v>2713</v>
      </c>
      <c r="E54" s="41"/>
    </row>
    <row r="55" spans="1:5" x14ac:dyDescent="0.45">
      <c r="A55" s="277" t="s">
        <v>2708</v>
      </c>
      <c r="B55" s="85" t="s">
        <v>2709</v>
      </c>
      <c r="C55" s="263">
        <v>200000</v>
      </c>
      <c r="D55" s="90" t="s">
        <v>2710</v>
      </c>
      <c r="E55" s="41"/>
    </row>
    <row r="56" spans="1:5" x14ac:dyDescent="0.45">
      <c r="A56" s="277" t="s">
        <v>2715</v>
      </c>
      <c r="B56" s="85" t="s">
        <v>2716</v>
      </c>
      <c r="C56" s="263">
        <v>200000</v>
      </c>
      <c r="D56" s="90" t="s">
        <v>2717</v>
      </c>
      <c r="E56" s="41"/>
    </row>
    <row r="57" spans="1:5" x14ac:dyDescent="0.45">
      <c r="A57" s="277" t="s">
        <v>2726</v>
      </c>
      <c r="B57" s="85" t="s">
        <v>2720</v>
      </c>
      <c r="C57" s="263">
        <v>100000</v>
      </c>
      <c r="D57" s="90" t="s">
        <v>2721</v>
      </c>
      <c r="E57" s="41"/>
    </row>
    <row r="58" spans="1:5" ht="25.5" x14ac:dyDescent="0.45">
      <c r="A58" s="230" t="s">
        <v>1695</v>
      </c>
      <c r="B58" s="278"/>
      <c r="C58" s="279">
        <f>SUM(C3:C57)</f>
        <v>33550000</v>
      </c>
      <c r="D58" s="280"/>
      <c r="E58" s="41"/>
    </row>
    <row r="59" spans="1:5" s="3" customFormat="1" ht="17.5" x14ac:dyDescent="0.45">
      <c r="A59" s="3" t="s">
        <v>2600</v>
      </c>
      <c r="B59" s="273" t="s">
        <v>2601</v>
      </c>
      <c r="C59" s="274">
        <v>12000000</v>
      </c>
      <c r="D59" s="281" t="s">
        <v>2602</v>
      </c>
    </row>
    <row r="60" spans="1:5" x14ac:dyDescent="0.45">
      <c r="C60" t="s">
        <v>2603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7"/>
  <sheetViews>
    <sheetView zoomScale="90" zoomScaleNormal="90" workbookViewId="0">
      <pane xSplit="18" ySplit="3" topLeftCell="S95" activePane="bottomRight" state="frozen"/>
      <selection pane="topRight" activeCell="R1" sqref="R1"/>
      <selection pane="bottomLeft" activeCell="A4" sqref="A4"/>
      <selection pane="bottomRight" activeCell="M107" sqref="M107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8.7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4" width="6.58203125" customWidth="1"/>
    <col min="15" max="15" width="8.33203125" customWidth="1"/>
    <col min="16" max="16" width="8.6640625" style="41" customWidth="1"/>
    <col min="17" max="17" width="8.08203125" style="41" customWidth="1"/>
    <col min="18" max="18" width="8.83203125" customWidth="1"/>
    <col min="19" max="19" width="13.58203125" style="41" customWidth="1"/>
    <col min="20" max="20" width="11.25" bestFit="1" customWidth="1"/>
    <col min="22" max="22" width="12.5" customWidth="1"/>
    <col min="23" max="23" width="12.75" customWidth="1"/>
  </cols>
  <sheetData>
    <row r="1" spans="1:22" ht="26.5" thickBot="1" x14ac:dyDescent="0.5">
      <c r="A1" s="25" t="s">
        <v>871</v>
      </c>
      <c r="B1" s="102"/>
    </row>
    <row r="2" spans="1:22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/>
      <c r="Q2" s="64" t="s">
        <v>34</v>
      </c>
      <c r="R2" s="53"/>
    </row>
    <row r="3" spans="1:22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1896</v>
      </c>
      <c r="O3" s="22" t="s">
        <v>7</v>
      </c>
      <c r="P3" s="6"/>
      <c r="Q3" s="65" t="s">
        <v>15</v>
      </c>
      <c r="R3" s="54" t="s">
        <v>10</v>
      </c>
    </row>
    <row r="4" spans="1:22" x14ac:dyDescent="0.45">
      <c r="B4" s="41">
        <v>1</v>
      </c>
      <c r="C4" s="55" t="s">
        <v>372</v>
      </c>
      <c r="D4" s="55" t="s">
        <v>373</v>
      </c>
      <c r="G4">
        <v>1</v>
      </c>
      <c r="H4">
        <v>1</v>
      </c>
      <c r="M4">
        <v>1</v>
      </c>
      <c r="O4">
        <v>8</v>
      </c>
      <c r="P4" s="41" t="s">
        <v>453</v>
      </c>
    </row>
    <row r="5" spans="1:22" x14ac:dyDescent="0.45">
      <c r="B5" s="41">
        <v>2</v>
      </c>
      <c r="D5" s="55" t="s">
        <v>380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2" x14ac:dyDescent="0.45">
      <c r="B6" s="41">
        <v>3</v>
      </c>
      <c r="D6" s="55" t="s">
        <v>374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2" x14ac:dyDescent="0.45">
      <c r="B7" s="41">
        <v>4</v>
      </c>
      <c r="D7" s="55" t="s">
        <v>375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2" x14ac:dyDescent="0.45">
      <c r="B8" s="83">
        <v>5</v>
      </c>
      <c r="C8" s="109"/>
      <c r="D8" s="109" t="s">
        <v>376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/>
      <c r="O8" s="81">
        <v>8</v>
      </c>
      <c r="P8" s="83" t="s">
        <v>454</v>
      </c>
      <c r="Q8" s="83"/>
      <c r="R8" s="81"/>
      <c r="S8" s="83" t="s">
        <v>452</v>
      </c>
    </row>
    <row r="9" spans="1:22" x14ac:dyDescent="0.45">
      <c r="B9" s="41" t="s">
        <v>381</v>
      </c>
      <c r="C9" s="55" t="s">
        <v>378</v>
      </c>
      <c r="D9" s="55" t="s">
        <v>377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O9">
        <v>8</v>
      </c>
      <c r="S9" s="41" t="s">
        <v>379</v>
      </c>
    </row>
    <row r="10" spans="1:22" x14ac:dyDescent="0.45">
      <c r="B10" s="41" t="s">
        <v>382</v>
      </c>
      <c r="C10" s="55" t="s">
        <v>404</v>
      </c>
      <c r="D10" s="55" t="s">
        <v>403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O10" s="72"/>
      <c r="S10" s="41" t="s">
        <v>557</v>
      </c>
    </row>
    <row r="11" spans="1:22" x14ac:dyDescent="0.45">
      <c r="B11" s="41">
        <v>47</v>
      </c>
      <c r="D11" s="55" t="s">
        <v>383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72"/>
      <c r="P11" s="41" t="s">
        <v>402</v>
      </c>
      <c r="S11" s="41" t="s">
        <v>384</v>
      </c>
    </row>
    <row r="12" spans="1:22" x14ac:dyDescent="0.45">
      <c r="B12" s="41">
        <v>48</v>
      </c>
      <c r="C12" s="55" t="s">
        <v>406</v>
      </c>
      <c r="D12" s="55" t="s">
        <v>385</v>
      </c>
      <c r="E12" s="41">
        <v>3</v>
      </c>
      <c r="F12">
        <v>1</v>
      </c>
      <c r="H12">
        <v>4</v>
      </c>
      <c r="I12" s="41">
        <v>4</v>
      </c>
      <c r="K12">
        <v>8</v>
      </c>
      <c r="P12" s="41" t="s">
        <v>402</v>
      </c>
      <c r="S12" s="41" t="s">
        <v>386</v>
      </c>
    </row>
    <row r="13" spans="1:22" x14ac:dyDescent="0.45">
      <c r="B13" s="41" t="s">
        <v>387</v>
      </c>
      <c r="D13" s="55" t="s">
        <v>388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O13">
        <v>8</v>
      </c>
      <c r="S13" s="41" t="s">
        <v>389</v>
      </c>
    </row>
    <row r="14" spans="1:22" x14ac:dyDescent="0.45">
      <c r="B14" s="41" t="s">
        <v>390</v>
      </c>
      <c r="D14" s="55" t="s">
        <v>391</v>
      </c>
      <c r="E14" s="41">
        <v>11</v>
      </c>
      <c r="H14">
        <v>11</v>
      </c>
      <c r="I14" s="41">
        <v>11</v>
      </c>
      <c r="K14">
        <v>22</v>
      </c>
      <c r="P14" s="41" t="s">
        <v>401</v>
      </c>
      <c r="S14" s="41" t="s">
        <v>392</v>
      </c>
    </row>
    <row r="15" spans="1:22" x14ac:dyDescent="0.45">
      <c r="B15" s="41" t="s">
        <v>393</v>
      </c>
      <c r="D15" s="55" t="s">
        <v>394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/>
      <c r="O15" s="72">
        <v>12</v>
      </c>
      <c r="S15" s="41" t="s">
        <v>395</v>
      </c>
      <c r="V15" t="s">
        <v>696</v>
      </c>
    </row>
    <row r="16" spans="1:22" x14ac:dyDescent="0.45">
      <c r="B16" s="41" t="s">
        <v>396</v>
      </c>
      <c r="C16" s="55" t="s">
        <v>405</v>
      </c>
      <c r="D16" s="55" t="s">
        <v>397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O16">
        <v>8</v>
      </c>
      <c r="S16" s="41" t="s">
        <v>485</v>
      </c>
    </row>
    <row r="17" spans="2:22" x14ac:dyDescent="0.45">
      <c r="B17" s="41" t="s">
        <v>398</v>
      </c>
      <c r="C17" s="55" t="s">
        <v>406</v>
      </c>
      <c r="D17" s="55" t="s">
        <v>399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O17">
        <v>15</v>
      </c>
      <c r="S17" s="41" t="s">
        <v>2289</v>
      </c>
    </row>
    <row r="18" spans="2:22" x14ac:dyDescent="0.45">
      <c r="B18" s="83" t="s">
        <v>455</v>
      </c>
      <c r="C18" s="109" t="s">
        <v>456</v>
      </c>
      <c r="D18" s="109" t="s">
        <v>457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1"/>
      <c r="P18" s="83"/>
      <c r="Q18" s="83"/>
      <c r="R18" s="81"/>
      <c r="S18" s="83" t="s">
        <v>484</v>
      </c>
    </row>
    <row r="19" spans="2:22" x14ac:dyDescent="0.45">
      <c r="B19" s="41" t="s">
        <v>458</v>
      </c>
      <c r="C19" s="55" t="s">
        <v>459</v>
      </c>
      <c r="D19" s="55" t="s">
        <v>460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2" x14ac:dyDescent="0.45">
      <c r="B20" s="41" t="s">
        <v>461</v>
      </c>
      <c r="D20" s="55" t="s">
        <v>462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2" x14ac:dyDescent="0.45">
      <c r="B21" s="41" t="s">
        <v>463</v>
      </c>
      <c r="D21" s="55" t="s">
        <v>465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2" x14ac:dyDescent="0.45">
      <c r="B22" s="41" t="s">
        <v>464</v>
      </c>
      <c r="D22" s="55" t="s">
        <v>466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2" x14ac:dyDescent="0.45">
      <c r="B23" s="41" t="s">
        <v>467</v>
      </c>
      <c r="D23" s="55" t="s">
        <v>468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2" x14ac:dyDescent="0.45">
      <c r="B24" s="41" t="s">
        <v>469</v>
      </c>
      <c r="D24" s="55" t="s">
        <v>470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2" x14ac:dyDescent="0.45">
      <c r="B25" s="41" t="s">
        <v>471</v>
      </c>
      <c r="D25" s="55" t="s">
        <v>472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2" x14ac:dyDescent="0.45">
      <c r="B26" s="41" t="s">
        <v>473</v>
      </c>
      <c r="D26" s="55" t="s">
        <v>474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2" x14ac:dyDescent="0.45">
      <c r="B27" s="41" t="s">
        <v>476</v>
      </c>
      <c r="D27" s="55" t="s">
        <v>475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2" x14ac:dyDescent="0.45">
      <c r="B28" s="83" t="s">
        <v>694</v>
      </c>
      <c r="C28" s="109"/>
      <c r="D28" s="109" t="s">
        <v>477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P28" s="83"/>
      <c r="Q28" s="83"/>
      <c r="R28" s="81"/>
      <c r="S28" s="83" t="s">
        <v>478</v>
      </c>
    </row>
    <row r="29" spans="2:22" x14ac:dyDescent="0.45">
      <c r="B29" s="41">
        <v>192</v>
      </c>
      <c r="D29" s="55" t="s">
        <v>479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O29" s="84"/>
      <c r="R29" s="84"/>
    </row>
    <row r="30" spans="2:22" s="81" customFormat="1" x14ac:dyDescent="0.45">
      <c r="B30" s="83">
        <v>193</v>
      </c>
      <c r="C30" s="109"/>
      <c r="D30" s="109" t="s">
        <v>480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O30" s="81">
        <v>140</v>
      </c>
      <c r="P30" s="83">
        <v>484</v>
      </c>
      <c r="Q30" s="83"/>
      <c r="S30" s="83" t="s">
        <v>481</v>
      </c>
      <c r="V30" s="81" t="s">
        <v>695</v>
      </c>
    </row>
    <row r="31" spans="2:22" s="84" customFormat="1" x14ac:dyDescent="0.45">
      <c r="B31" s="41" t="s">
        <v>500</v>
      </c>
      <c r="C31" s="55" t="s">
        <v>501</v>
      </c>
      <c r="D31" s="55" t="s">
        <v>502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P31" s="41"/>
      <c r="Q31" s="41"/>
      <c r="S31" s="41" t="s">
        <v>503</v>
      </c>
    </row>
    <row r="32" spans="2:22" s="84" customFormat="1" x14ac:dyDescent="0.45">
      <c r="B32" s="41"/>
      <c r="C32" s="55" t="s">
        <v>570</v>
      </c>
      <c r="D32" s="55" t="s">
        <v>547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O32" s="84">
        <v>12</v>
      </c>
      <c r="P32" s="41"/>
      <c r="Q32" s="41"/>
      <c r="S32" s="41" t="s">
        <v>548</v>
      </c>
      <c r="T32" s="84" t="s">
        <v>588</v>
      </c>
      <c r="V32" s="84" t="s">
        <v>693</v>
      </c>
    </row>
    <row r="33" spans="1:23" s="84" customFormat="1" x14ac:dyDescent="0.45">
      <c r="B33" s="41" t="s">
        <v>569</v>
      </c>
      <c r="C33" s="55" t="s">
        <v>571</v>
      </c>
      <c r="D33" s="55" t="s">
        <v>573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72"/>
      <c r="O33" s="84">
        <v>8</v>
      </c>
      <c r="P33" s="41"/>
      <c r="Q33" s="41"/>
      <c r="S33" s="105" t="s">
        <v>574</v>
      </c>
      <c r="T33" s="84" t="s">
        <v>572</v>
      </c>
      <c r="W33" s="84" t="s">
        <v>575</v>
      </c>
    </row>
    <row r="34" spans="1:23" s="84" customFormat="1" x14ac:dyDescent="0.45">
      <c r="A34" s="84">
        <v>18.222000000000001</v>
      </c>
      <c r="B34" s="41" t="s">
        <v>585</v>
      </c>
      <c r="C34" s="55" t="s">
        <v>586</v>
      </c>
      <c r="D34" s="55" t="s">
        <v>587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/>
      <c r="O34" s="72">
        <v>4</v>
      </c>
      <c r="P34" s="41"/>
      <c r="Q34" s="41"/>
      <c r="S34" s="41" t="s">
        <v>731</v>
      </c>
    </row>
    <row r="35" spans="1:23" s="84" customFormat="1" x14ac:dyDescent="0.45">
      <c r="A35" s="84">
        <v>180305</v>
      </c>
      <c r="B35" s="41" t="s">
        <v>654</v>
      </c>
      <c r="C35" s="55" t="s">
        <v>405</v>
      </c>
      <c r="D35" s="55" t="s">
        <v>655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>
        <v>1</v>
      </c>
      <c r="M35" s="72">
        <v>11</v>
      </c>
      <c r="N35" s="72"/>
      <c r="O35" s="72">
        <v>103</v>
      </c>
      <c r="P35" s="41"/>
      <c r="Q35" s="41"/>
      <c r="S35" s="41" t="s">
        <v>2525</v>
      </c>
    </row>
    <row r="36" spans="1:23" s="84" customFormat="1" x14ac:dyDescent="0.45">
      <c r="B36" s="41">
        <v>358</v>
      </c>
      <c r="C36" s="55" t="s">
        <v>732</v>
      </c>
      <c r="D36" s="55" t="s">
        <v>733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/>
      <c r="O36" s="72">
        <v>4</v>
      </c>
      <c r="P36" s="41"/>
      <c r="Q36" s="41"/>
      <c r="S36" s="41" t="s">
        <v>753</v>
      </c>
      <c r="T36" s="84" t="s">
        <v>1862</v>
      </c>
    </row>
    <row r="37" spans="1:23" s="84" customFormat="1" x14ac:dyDescent="0.45">
      <c r="A37" s="84">
        <v>180320</v>
      </c>
      <c r="B37" s="41" t="s">
        <v>750</v>
      </c>
      <c r="C37" s="55" t="s">
        <v>751</v>
      </c>
      <c r="D37" s="55" t="s">
        <v>752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/>
      <c r="O37" s="72">
        <v>64</v>
      </c>
      <c r="P37" s="41"/>
      <c r="Q37" s="41"/>
      <c r="S37" s="41" t="s">
        <v>2620</v>
      </c>
    </row>
    <row r="38" spans="1:23" s="84" customFormat="1" x14ac:dyDescent="0.45">
      <c r="B38" s="41" t="s">
        <v>758</v>
      </c>
      <c r="C38" s="55" t="s">
        <v>378</v>
      </c>
      <c r="D38" s="55" t="s">
        <v>759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/>
      <c r="O38" s="72">
        <v>116</v>
      </c>
      <c r="P38" s="41"/>
      <c r="Q38" s="41"/>
      <c r="S38" s="41" t="s">
        <v>760</v>
      </c>
    </row>
    <row r="39" spans="1:23" s="84" customFormat="1" x14ac:dyDescent="0.45">
      <c r="A39" s="72">
        <v>180406</v>
      </c>
      <c r="B39" s="41" t="s">
        <v>872</v>
      </c>
      <c r="C39" s="55" t="s">
        <v>873</v>
      </c>
      <c r="D39" s="55" t="s">
        <v>874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72"/>
      <c r="P39" s="41"/>
      <c r="Q39" s="41"/>
      <c r="S39" s="41" t="s">
        <v>875</v>
      </c>
    </row>
    <row r="40" spans="1:23" s="84" customFormat="1" x14ac:dyDescent="0.45">
      <c r="A40" s="72">
        <v>180508</v>
      </c>
      <c r="B40" s="41" t="s">
        <v>924</v>
      </c>
      <c r="C40" s="55"/>
      <c r="D40" s="55" t="s">
        <v>925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72"/>
      <c r="P40" s="41"/>
      <c r="Q40" s="41"/>
      <c r="S40" s="41" t="s">
        <v>1064</v>
      </c>
    </row>
    <row r="41" spans="1:23" s="84" customFormat="1" x14ac:dyDescent="0.45">
      <c r="A41" s="72">
        <v>180508</v>
      </c>
      <c r="B41" s="41" t="s">
        <v>926</v>
      </c>
      <c r="C41" s="55"/>
      <c r="D41" s="55" t="s">
        <v>927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72"/>
      <c r="P41" s="41"/>
      <c r="Q41" s="41"/>
      <c r="S41" s="41" t="s">
        <v>1065</v>
      </c>
    </row>
    <row r="42" spans="1:23" s="84" customFormat="1" x14ac:dyDescent="0.45">
      <c r="A42" s="72">
        <v>180508</v>
      </c>
      <c r="B42" s="41" t="s">
        <v>928</v>
      </c>
      <c r="C42" s="55" t="s">
        <v>929</v>
      </c>
      <c r="D42" s="55" t="s">
        <v>759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O42" s="84">
        <v>84</v>
      </c>
      <c r="P42" s="41"/>
      <c r="Q42" s="41"/>
      <c r="S42" s="41" t="s">
        <v>930</v>
      </c>
    </row>
    <row r="43" spans="1:23" s="84" customFormat="1" x14ac:dyDescent="0.45">
      <c r="A43" s="72">
        <v>150509</v>
      </c>
      <c r="B43" s="41" t="s">
        <v>931</v>
      </c>
      <c r="C43" s="55" t="s">
        <v>932</v>
      </c>
      <c r="D43" s="55" t="s">
        <v>933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O43" s="84">
        <v>4</v>
      </c>
      <c r="P43" s="41"/>
      <c r="Q43" s="41"/>
      <c r="S43" s="41" t="s">
        <v>934</v>
      </c>
    </row>
    <row r="44" spans="1:23" s="84" customFormat="1" x14ac:dyDescent="0.45">
      <c r="A44" s="84">
        <v>180524</v>
      </c>
      <c r="B44" s="41" t="s">
        <v>942</v>
      </c>
      <c r="C44" s="55" t="s">
        <v>943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P44" s="41"/>
      <c r="Q44" s="41" t="s">
        <v>944</v>
      </c>
      <c r="S44" s="41" t="s">
        <v>960</v>
      </c>
    </row>
    <row r="45" spans="1:23" s="84" customFormat="1" x14ac:dyDescent="0.45">
      <c r="B45" s="41">
        <v>577</v>
      </c>
      <c r="C45" s="55" t="s">
        <v>945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P45" s="41"/>
      <c r="Q45" s="41"/>
      <c r="S45" s="41" t="s">
        <v>952</v>
      </c>
    </row>
    <row r="46" spans="1:23" s="84" customFormat="1" x14ac:dyDescent="0.45">
      <c r="A46" s="72">
        <v>180618</v>
      </c>
      <c r="B46" s="41" t="s">
        <v>981</v>
      </c>
      <c r="C46" s="55"/>
      <c r="D46" s="55" t="s">
        <v>982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N46" s="84">
        <v>1</v>
      </c>
      <c r="O46" s="84">
        <v>8</v>
      </c>
      <c r="P46" s="41"/>
      <c r="Q46" s="41"/>
      <c r="S46" s="41" t="s">
        <v>2486</v>
      </c>
    </row>
    <row r="47" spans="1:23" s="84" customFormat="1" x14ac:dyDescent="0.45">
      <c r="A47" s="72">
        <v>180621</v>
      </c>
      <c r="B47" s="41">
        <v>581</v>
      </c>
      <c r="C47" s="55" t="s">
        <v>984</v>
      </c>
      <c r="D47" s="55" t="s">
        <v>985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P47" s="41"/>
      <c r="Q47" s="41"/>
      <c r="S47" s="41" t="s">
        <v>1062</v>
      </c>
    </row>
    <row r="48" spans="1:23" x14ac:dyDescent="0.45">
      <c r="B48" s="41">
        <v>582</v>
      </c>
      <c r="D48" s="55" t="s">
        <v>986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S48" s="41" t="s">
        <v>1063</v>
      </c>
    </row>
    <row r="49" spans="1:20" x14ac:dyDescent="0.45">
      <c r="B49" s="41">
        <v>583</v>
      </c>
      <c r="D49" s="55" t="s">
        <v>987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S49" s="41" t="s">
        <v>1057</v>
      </c>
    </row>
    <row r="50" spans="1:20" x14ac:dyDescent="0.45">
      <c r="A50">
        <v>180628</v>
      </c>
      <c r="B50" s="41">
        <v>584</v>
      </c>
      <c r="C50" s="55" t="s">
        <v>1019</v>
      </c>
      <c r="D50" s="55" t="s">
        <v>1018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M50">
        <v>1</v>
      </c>
      <c r="O50">
        <v>4</v>
      </c>
      <c r="S50" s="41" t="s">
        <v>1058</v>
      </c>
    </row>
    <row r="51" spans="1:20" x14ac:dyDescent="0.45">
      <c r="B51" s="41" t="s">
        <v>1020</v>
      </c>
      <c r="C51" s="55" t="s">
        <v>1021</v>
      </c>
      <c r="D51" s="55" t="s">
        <v>1022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S51" s="41" t="s">
        <v>1059</v>
      </c>
    </row>
    <row r="52" spans="1:20" x14ac:dyDescent="0.45">
      <c r="B52" s="41" t="s">
        <v>1045</v>
      </c>
      <c r="D52" s="55" t="s">
        <v>1046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S52" s="41" t="s">
        <v>1083</v>
      </c>
    </row>
    <row r="53" spans="1:20" x14ac:dyDescent="0.45">
      <c r="A53">
        <v>180705</v>
      </c>
      <c r="B53" s="41">
        <v>590</v>
      </c>
      <c r="D53" s="55" t="s">
        <v>1077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O53">
        <v>15</v>
      </c>
      <c r="P53" s="41" t="s">
        <v>1417</v>
      </c>
      <c r="S53" s="41" t="s">
        <v>1078</v>
      </c>
    </row>
    <row r="54" spans="1:20" x14ac:dyDescent="0.45">
      <c r="A54">
        <v>180710</v>
      </c>
      <c r="B54" s="41" t="s">
        <v>1079</v>
      </c>
      <c r="C54" s="55" t="s">
        <v>1080</v>
      </c>
      <c r="D54" s="55" t="s">
        <v>1081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O54">
        <v>8</v>
      </c>
      <c r="S54" s="41" t="s">
        <v>1082</v>
      </c>
    </row>
    <row r="55" spans="1:20" x14ac:dyDescent="0.45">
      <c r="A55">
        <v>180806</v>
      </c>
      <c r="B55" s="41" t="s">
        <v>1096</v>
      </c>
      <c r="C55" s="55" t="s">
        <v>1097</v>
      </c>
      <c r="D55" s="55" t="s">
        <v>1098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S55" s="41" t="s">
        <v>1099</v>
      </c>
    </row>
    <row r="56" spans="1:20" x14ac:dyDescent="0.45">
      <c r="A56">
        <v>180808</v>
      </c>
      <c r="B56" s="41" t="s">
        <v>1103</v>
      </c>
      <c r="C56" s="55" t="s">
        <v>1123</v>
      </c>
      <c r="D56" s="55" t="s">
        <v>1104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/>
      <c r="O56" s="72">
        <v>12</v>
      </c>
      <c r="S56" s="41" t="s">
        <v>1150</v>
      </c>
    </row>
    <row r="57" spans="1:20" x14ac:dyDescent="0.45">
      <c r="A57">
        <v>180911</v>
      </c>
      <c r="B57" s="41">
        <v>610</v>
      </c>
      <c r="C57" s="55" t="s">
        <v>1156</v>
      </c>
      <c r="D57" s="55" t="s">
        <v>1157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S57" s="41" t="s">
        <v>1167</v>
      </c>
    </row>
    <row r="58" spans="1:20" x14ac:dyDescent="0.45">
      <c r="A58">
        <v>181004</v>
      </c>
      <c r="B58" s="41" t="s">
        <v>1202</v>
      </c>
      <c r="C58" s="55" t="s">
        <v>1201</v>
      </c>
      <c r="D58" s="55" t="s">
        <v>1203</v>
      </c>
      <c r="E58" s="41">
        <v>3</v>
      </c>
      <c r="F58" s="72"/>
      <c r="H58" s="72">
        <v>3</v>
      </c>
      <c r="I58" s="41">
        <v>3</v>
      </c>
      <c r="K58" s="72">
        <v>6</v>
      </c>
      <c r="S58" s="41" t="s">
        <v>1427</v>
      </c>
    </row>
    <row r="59" spans="1:20" x14ac:dyDescent="0.45">
      <c r="B59" s="41">
        <v>613</v>
      </c>
      <c r="C59" s="55" t="s">
        <v>1201</v>
      </c>
      <c r="D59" s="55" t="s">
        <v>1204</v>
      </c>
      <c r="E59" s="41">
        <v>6</v>
      </c>
      <c r="F59" s="72">
        <v>1</v>
      </c>
      <c r="H59" s="72">
        <v>7</v>
      </c>
      <c r="I59" s="41">
        <v>7</v>
      </c>
      <c r="K59" s="72">
        <v>14</v>
      </c>
      <c r="M59" s="72">
        <v>1</v>
      </c>
      <c r="N59" s="72"/>
      <c r="O59" s="72">
        <v>4</v>
      </c>
      <c r="S59" s="105" t="s">
        <v>1280</v>
      </c>
    </row>
    <row r="60" spans="1:20" x14ac:dyDescent="0.45">
      <c r="A60">
        <v>181010</v>
      </c>
      <c r="B60" s="41" t="s">
        <v>1227</v>
      </c>
      <c r="C60" s="55" t="s">
        <v>1228</v>
      </c>
      <c r="D60" s="55" t="s">
        <v>1229</v>
      </c>
      <c r="E60" s="41">
        <v>3</v>
      </c>
      <c r="F60" s="72">
        <v>1</v>
      </c>
      <c r="G60">
        <v>1</v>
      </c>
      <c r="H60" s="72">
        <v>5</v>
      </c>
      <c r="I60" s="41">
        <v>4</v>
      </c>
      <c r="K60" s="72">
        <v>8</v>
      </c>
      <c r="M60" s="72">
        <v>1</v>
      </c>
      <c r="N60" s="72"/>
      <c r="O60" s="72">
        <v>8</v>
      </c>
      <c r="S60" s="41" t="s">
        <v>1319</v>
      </c>
    </row>
    <row r="61" spans="1:20" x14ac:dyDescent="0.45">
      <c r="A61">
        <v>181011</v>
      </c>
      <c r="B61" s="41">
        <v>616</v>
      </c>
      <c r="C61" s="55" t="s">
        <v>1240</v>
      </c>
      <c r="D61" s="55" t="s">
        <v>1241</v>
      </c>
      <c r="E61" s="41">
        <v>1</v>
      </c>
      <c r="F61" s="72">
        <v>1</v>
      </c>
      <c r="H61" s="72">
        <v>2</v>
      </c>
      <c r="I61" s="41">
        <v>2</v>
      </c>
      <c r="K61" s="72">
        <v>4</v>
      </c>
      <c r="M61" s="72"/>
      <c r="N61" s="72"/>
      <c r="O61" s="72"/>
      <c r="S61" s="41" t="s">
        <v>1242</v>
      </c>
    </row>
    <row r="62" spans="1:20" x14ac:dyDescent="0.45">
      <c r="A62">
        <v>181011</v>
      </c>
      <c r="B62" s="41" t="s">
        <v>1243</v>
      </c>
      <c r="C62" s="55" t="s">
        <v>1244</v>
      </c>
      <c r="D62" s="55" t="s">
        <v>1245</v>
      </c>
      <c r="E62" s="41">
        <v>15</v>
      </c>
      <c r="F62" s="72">
        <v>6</v>
      </c>
      <c r="G62">
        <v>2</v>
      </c>
      <c r="H62" s="72">
        <v>23</v>
      </c>
      <c r="I62" s="41">
        <v>21</v>
      </c>
      <c r="K62" s="72">
        <v>42</v>
      </c>
      <c r="M62" s="72">
        <v>1</v>
      </c>
      <c r="N62" s="72"/>
      <c r="O62" s="72">
        <v>8</v>
      </c>
      <c r="P62" s="41" t="s">
        <v>2272</v>
      </c>
      <c r="S62" s="41" t="s">
        <v>1336</v>
      </c>
      <c r="T62" t="s">
        <v>1246</v>
      </c>
    </row>
    <row r="63" spans="1:20" x14ac:dyDescent="0.45">
      <c r="A63">
        <v>181031</v>
      </c>
      <c r="B63" s="41" t="s">
        <v>1328</v>
      </c>
      <c r="C63" s="55" t="s">
        <v>1318</v>
      </c>
      <c r="D63" s="55" t="s">
        <v>1320</v>
      </c>
      <c r="E63" s="41">
        <v>6</v>
      </c>
      <c r="F63" s="72">
        <v>3</v>
      </c>
      <c r="H63" s="72">
        <v>9</v>
      </c>
      <c r="I63" s="41">
        <v>9</v>
      </c>
      <c r="K63" s="72">
        <v>18</v>
      </c>
      <c r="M63" s="72"/>
      <c r="N63" s="72"/>
      <c r="O63" s="72"/>
      <c r="S63" s="41" t="s">
        <v>1317</v>
      </c>
    </row>
    <row r="64" spans="1:20" x14ac:dyDescent="0.45">
      <c r="A64">
        <v>181107</v>
      </c>
      <c r="B64" s="41">
        <v>630</v>
      </c>
      <c r="C64" s="55" t="s">
        <v>1329</v>
      </c>
      <c r="D64" s="55" t="s">
        <v>1330</v>
      </c>
      <c r="E64" s="41">
        <v>2</v>
      </c>
      <c r="F64" s="72">
        <v>1</v>
      </c>
      <c r="H64" s="72">
        <v>3</v>
      </c>
      <c r="I64" s="41">
        <v>3</v>
      </c>
      <c r="K64" s="72">
        <v>6</v>
      </c>
      <c r="M64" s="72"/>
      <c r="N64" s="72"/>
      <c r="O64" s="72"/>
      <c r="S64" s="41" t="s">
        <v>1345</v>
      </c>
    </row>
    <row r="65" spans="1:19" x14ac:dyDescent="0.45">
      <c r="A65">
        <v>181115</v>
      </c>
      <c r="B65" s="41" t="s">
        <v>1353</v>
      </c>
      <c r="D65" s="55" t="s">
        <v>1343</v>
      </c>
      <c r="E65" s="41">
        <v>6</v>
      </c>
      <c r="F65" s="72"/>
      <c r="H65" s="72">
        <v>6</v>
      </c>
      <c r="I65" s="41">
        <v>6</v>
      </c>
      <c r="K65" s="72">
        <v>12</v>
      </c>
      <c r="M65" s="72"/>
      <c r="N65" s="72"/>
      <c r="O65" s="72"/>
      <c r="S65" s="41" t="s">
        <v>1344</v>
      </c>
    </row>
    <row r="66" spans="1:19" x14ac:dyDescent="0.45">
      <c r="A66">
        <v>181120</v>
      </c>
      <c r="B66" s="41" t="s">
        <v>1428</v>
      </c>
      <c r="D66" s="55" t="s">
        <v>1346</v>
      </c>
      <c r="E66" s="41">
        <v>4</v>
      </c>
      <c r="F66" s="72"/>
      <c r="G66">
        <v>1</v>
      </c>
      <c r="H66" s="72">
        <v>5</v>
      </c>
      <c r="I66" s="41">
        <v>4</v>
      </c>
      <c r="K66" s="72">
        <v>8</v>
      </c>
      <c r="M66" s="72"/>
      <c r="N66" s="72"/>
      <c r="O66" s="72"/>
      <c r="S66" s="41" t="s">
        <v>1347</v>
      </c>
    </row>
    <row r="67" spans="1:19" x14ac:dyDescent="0.45">
      <c r="A67">
        <v>181127</v>
      </c>
      <c r="C67" s="55" t="s">
        <v>1399</v>
      </c>
      <c r="D67" s="55" t="s">
        <v>1400</v>
      </c>
      <c r="E67" s="41">
        <v>1</v>
      </c>
      <c r="F67" s="72"/>
      <c r="H67" s="72">
        <v>1</v>
      </c>
      <c r="I67" s="41">
        <v>1</v>
      </c>
      <c r="K67" s="72">
        <v>2</v>
      </c>
      <c r="M67" s="72"/>
      <c r="N67" s="72"/>
      <c r="O67" s="72"/>
      <c r="S67" s="41" t="s">
        <v>1401</v>
      </c>
    </row>
    <row r="68" spans="1:19" x14ac:dyDescent="0.45">
      <c r="A68">
        <v>181212</v>
      </c>
      <c r="B68" s="41">
        <v>636</v>
      </c>
      <c r="C68" s="55" t="s">
        <v>1425</v>
      </c>
      <c r="D68" s="55" t="s">
        <v>1426</v>
      </c>
      <c r="E68" s="41">
        <v>1</v>
      </c>
      <c r="F68" s="72"/>
      <c r="H68" s="72">
        <v>1</v>
      </c>
      <c r="I68" s="41">
        <v>1</v>
      </c>
      <c r="K68" s="72">
        <v>2</v>
      </c>
      <c r="M68" s="72"/>
      <c r="N68" s="72"/>
      <c r="O68" s="72"/>
      <c r="S68" s="41" t="s">
        <v>1437</v>
      </c>
    </row>
    <row r="69" spans="1:19" x14ac:dyDescent="0.45">
      <c r="A69">
        <v>180109</v>
      </c>
      <c r="B69" s="41">
        <v>637</v>
      </c>
      <c r="C69" s="55" t="s">
        <v>1507</v>
      </c>
      <c r="D69" s="55" t="s">
        <v>1508</v>
      </c>
      <c r="E69" s="41">
        <v>3</v>
      </c>
      <c r="F69" s="72"/>
      <c r="H69" s="72">
        <v>3</v>
      </c>
      <c r="I69" s="41">
        <v>3</v>
      </c>
      <c r="K69" s="72">
        <v>6</v>
      </c>
      <c r="M69" s="72">
        <v>1</v>
      </c>
      <c r="N69" s="72"/>
      <c r="O69" s="72">
        <v>8</v>
      </c>
      <c r="S69" s="41" t="s">
        <v>1617</v>
      </c>
    </row>
    <row r="70" spans="1:19" x14ac:dyDescent="0.45">
      <c r="A70">
        <v>190122</v>
      </c>
      <c r="B70" s="41" t="s">
        <v>1613</v>
      </c>
      <c r="C70" s="55" t="s">
        <v>1614</v>
      </c>
      <c r="D70" s="55" t="s">
        <v>1615</v>
      </c>
      <c r="E70" s="41">
        <v>4</v>
      </c>
      <c r="F70" s="72"/>
      <c r="H70" s="72">
        <v>4</v>
      </c>
      <c r="I70" s="41">
        <v>4</v>
      </c>
      <c r="K70" s="72">
        <v>8</v>
      </c>
      <c r="M70" s="72"/>
      <c r="N70" s="72"/>
      <c r="O70" s="72"/>
      <c r="S70" s="41" t="s">
        <v>1730</v>
      </c>
    </row>
    <row r="71" spans="1:19" x14ac:dyDescent="0.45">
      <c r="B71" s="41">
        <v>641</v>
      </c>
      <c r="D71" s="55" t="s">
        <v>1616</v>
      </c>
      <c r="E71" s="41">
        <v>2</v>
      </c>
      <c r="F71" s="72"/>
      <c r="H71" s="72">
        <v>2</v>
      </c>
      <c r="I71" s="41">
        <v>2</v>
      </c>
      <c r="K71" s="72">
        <v>4</v>
      </c>
      <c r="M71" s="72"/>
      <c r="N71" s="72"/>
      <c r="O71" s="72"/>
      <c r="S71" s="41" t="s">
        <v>1731</v>
      </c>
    </row>
    <row r="72" spans="1:19" x14ac:dyDescent="0.45">
      <c r="A72">
        <v>190124</v>
      </c>
      <c r="B72" s="41" t="s">
        <v>1618</v>
      </c>
      <c r="C72" s="55" t="s">
        <v>1619</v>
      </c>
      <c r="D72" s="55" t="s">
        <v>1620</v>
      </c>
      <c r="E72" s="41">
        <v>19</v>
      </c>
      <c r="F72" s="72">
        <v>14</v>
      </c>
      <c r="G72">
        <v>1</v>
      </c>
      <c r="H72" s="72">
        <v>34</v>
      </c>
      <c r="I72" s="41">
        <v>33</v>
      </c>
      <c r="K72" s="72">
        <v>66</v>
      </c>
      <c r="L72" s="41">
        <v>2</v>
      </c>
      <c r="M72" s="72">
        <v>2</v>
      </c>
      <c r="N72" s="72"/>
      <c r="O72" s="72">
        <v>46</v>
      </c>
      <c r="S72" s="41" t="s">
        <v>1621</v>
      </c>
    </row>
    <row r="73" spans="1:19" x14ac:dyDescent="0.45">
      <c r="A73">
        <v>190214</v>
      </c>
      <c r="B73" s="41">
        <v>658</v>
      </c>
      <c r="C73" s="55" t="s">
        <v>1728</v>
      </c>
      <c r="D73" s="55" t="s">
        <v>1729</v>
      </c>
      <c r="E73" s="41">
        <v>1</v>
      </c>
      <c r="F73" s="72"/>
      <c r="H73" s="72">
        <v>1</v>
      </c>
      <c r="I73" s="41">
        <v>1</v>
      </c>
      <c r="K73" s="72">
        <v>2</v>
      </c>
      <c r="M73" s="72"/>
      <c r="N73" s="72"/>
      <c r="O73" s="72"/>
      <c r="S73" s="41" t="s">
        <v>1742</v>
      </c>
    </row>
    <row r="74" spans="1:19" x14ac:dyDescent="0.45">
      <c r="A74">
        <v>190228</v>
      </c>
      <c r="B74" s="41">
        <v>659</v>
      </c>
      <c r="C74" s="55" t="s">
        <v>1930</v>
      </c>
      <c r="D74" s="55" t="s">
        <v>1797</v>
      </c>
      <c r="E74" s="41">
        <v>2</v>
      </c>
      <c r="F74" s="72"/>
      <c r="H74" s="72">
        <v>2</v>
      </c>
      <c r="I74" s="41">
        <v>2</v>
      </c>
      <c r="K74" s="72">
        <v>4</v>
      </c>
      <c r="M74" s="72">
        <v>1</v>
      </c>
      <c r="N74" s="72"/>
      <c r="O74" s="72">
        <v>8</v>
      </c>
      <c r="S74" s="41" t="s">
        <v>2271</v>
      </c>
    </row>
    <row r="75" spans="1:19" x14ac:dyDescent="0.45">
      <c r="A75">
        <v>190312</v>
      </c>
      <c r="B75" s="41" t="s">
        <v>1828</v>
      </c>
      <c r="C75" s="55" t="s">
        <v>1824</v>
      </c>
      <c r="D75" s="55" t="s">
        <v>1830</v>
      </c>
      <c r="E75" s="41">
        <v>6</v>
      </c>
      <c r="F75" s="72"/>
      <c r="H75" s="72">
        <v>6</v>
      </c>
      <c r="I75" s="41">
        <v>6</v>
      </c>
      <c r="K75" s="72">
        <v>12</v>
      </c>
      <c r="M75" s="72"/>
      <c r="N75" s="72"/>
      <c r="O75" s="72"/>
      <c r="S75" s="41" t="s">
        <v>1826</v>
      </c>
    </row>
    <row r="76" spans="1:19" x14ac:dyDescent="0.45">
      <c r="B76" s="41">
        <v>663</v>
      </c>
      <c r="C76" s="55" t="s">
        <v>1829</v>
      </c>
      <c r="D76" s="55" t="s">
        <v>1825</v>
      </c>
      <c r="E76" s="41">
        <v>2</v>
      </c>
      <c r="F76" s="72"/>
      <c r="H76" s="72">
        <v>2</v>
      </c>
      <c r="I76" s="41">
        <v>2</v>
      </c>
      <c r="K76" s="72">
        <v>4</v>
      </c>
      <c r="M76" s="72"/>
      <c r="N76" s="72"/>
      <c r="O76" s="72"/>
      <c r="S76" s="41" t="s">
        <v>1857</v>
      </c>
    </row>
    <row r="77" spans="1:19" x14ac:dyDescent="0.45">
      <c r="A77">
        <v>190316</v>
      </c>
      <c r="B77" s="41">
        <v>664</v>
      </c>
      <c r="C77" s="55" t="s">
        <v>1844</v>
      </c>
      <c r="D77" s="55" t="s">
        <v>1843</v>
      </c>
      <c r="E77" s="41">
        <v>1</v>
      </c>
      <c r="F77" s="72"/>
      <c r="H77" s="72">
        <v>1</v>
      </c>
      <c r="I77" s="41">
        <v>1</v>
      </c>
      <c r="K77" s="72">
        <v>2</v>
      </c>
      <c r="M77" s="72"/>
      <c r="N77" s="72"/>
      <c r="O77" s="72"/>
      <c r="S77" s="41" t="s">
        <v>1856</v>
      </c>
    </row>
    <row r="78" spans="1:19" x14ac:dyDescent="0.45">
      <c r="A78">
        <v>190319</v>
      </c>
      <c r="B78" s="41">
        <v>665</v>
      </c>
      <c r="C78" s="55" t="s">
        <v>1849</v>
      </c>
      <c r="D78" s="55" t="s">
        <v>1850</v>
      </c>
      <c r="E78" s="41">
        <v>1</v>
      </c>
      <c r="F78" s="72"/>
      <c r="H78" s="72">
        <v>1</v>
      </c>
      <c r="I78" s="41">
        <v>1</v>
      </c>
      <c r="K78" s="72">
        <v>2</v>
      </c>
      <c r="M78" s="72"/>
      <c r="N78" s="72">
        <v>1</v>
      </c>
      <c r="O78" s="72">
        <v>4</v>
      </c>
      <c r="Q78" s="41" t="s">
        <v>1858</v>
      </c>
      <c r="S78" s="41" t="s">
        <v>1931</v>
      </c>
    </row>
    <row r="79" spans="1:19" x14ac:dyDescent="0.45">
      <c r="A79">
        <v>190326</v>
      </c>
      <c r="B79" s="41" t="s">
        <v>2073</v>
      </c>
      <c r="D79" s="55" t="s">
        <v>2067</v>
      </c>
      <c r="E79" s="41">
        <v>21</v>
      </c>
      <c r="F79" s="72"/>
      <c r="H79" s="72">
        <v>21</v>
      </c>
      <c r="I79" s="41">
        <v>21</v>
      </c>
      <c r="K79" s="72">
        <v>42</v>
      </c>
      <c r="L79" s="41">
        <v>1</v>
      </c>
      <c r="M79" s="72"/>
      <c r="N79" s="72"/>
      <c r="O79" s="72">
        <v>15</v>
      </c>
      <c r="S79" s="41" t="s">
        <v>2068</v>
      </c>
    </row>
    <row r="80" spans="1:19" x14ac:dyDescent="0.45">
      <c r="A80">
        <v>190326</v>
      </c>
      <c r="B80" s="41">
        <v>671</v>
      </c>
      <c r="C80" s="55" t="s">
        <v>1881</v>
      </c>
      <c r="D80" s="55" t="s">
        <v>1882</v>
      </c>
      <c r="E80" s="41">
        <v>3</v>
      </c>
      <c r="F80" s="72"/>
      <c r="H80" s="72">
        <v>3</v>
      </c>
      <c r="I80" s="41">
        <v>3</v>
      </c>
      <c r="K80" s="72">
        <v>6</v>
      </c>
      <c r="M80" s="72"/>
      <c r="N80" s="72"/>
      <c r="O80" s="72"/>
      <c r="S80" s="41" t="s">
        <v>1990</v>
      </c>
    </row>
    <row r="81" spans="1:21" x14ac:dyDescent="0.45">
      <c r="A81">
        <v>190331</v>
      </c>
      <c r="B81" s="41">
        <v>672</v>
      </c>
      <c r="C81" s="55" t="s">
        <v>1919</v>
      </c>
      <c r="D81" s="55" t="s">
        <v>1920</v>
      </c>
      <c r="E81" s="41">
        <v>2</v>
      </c>
      <c r="F81" s="72"/>
      <c r="H81" s="72">
        <v>2</v>
      </c>
      <c r="I81" s="41">
        <v>2</v>
      </c>
      <c r="K81" s="72">
        <v>4</v>
      </c>
      <c r="L81" s="41">
        <v>1</v>
      </c>
      <c r="M81" s="72"/>
      <c r="N81" s="72"/>
      <c r="O81" s="72">
        <v>15</v>
      </c>
      <c r="S81" s="41" t="s">
        <v>1921</v>
      </c>
    </row>
    <row r="82" spans="1:21" x14ac:dyDescent="0.45">
      <c r="A82">
        <v>190402</v>
      </c>
      <c r="B82" s="41">
        <v>673</v>
      </c>
      <c r="C82" s="55" t="s">
        <v>1926</v>
      </c>
      <c r="D82" s="55" t="s">
        <v>1927</v>
      </c>
      <c r="E82" s="41">
        <v>2</v>
      </c>
      <c r="F82" s="72"/>
      <c r="H82" s="72">
        <v>2</v>
      </c>
      <c r="I82" s="41">
        <v>2</v>
      </c>
      <c r="K82" s="72">
        <v>4</v>
      </c>
      <c r="M82" s="72"/>
      <c r="N82" s="72"/>
      <c r="O82" s="72"/>
      <c r="S82" s="41" t="s">
        <v>1933</v>
      </c>
    </row>
    <row r="83" spans="1:21" x14ac:dyDescent="0.45">
      <c r="A83">
        <v>190403</v>
      </c>
      <c r="B83" s="41" t="s">
        <v>1937</v>
      </c>
      <c r="D83" s="55" t="s">
        <v>1940</v>
      </c>
      <c r="H83" s="72"/>
      <c r="L83" s="41">
        <v>1</v>
      </c>
      <c r="O83" s="72">
        <v>15</v>
      </c>
      <c r="S83" s="41" t="s">
        <v>1938</v>
      </c>
    </row>
    <row r="84" spans="1:21" x14ac:dyDescent="0.45">
      <c r="A84">
        <v>190407</v>
      </c>
      <c r="B84" s="41" t="s">
        <v>2632</v>
      </c>
      <c r="D84" s="55" t="s">
        <v>2633</v>
      </c>
      <c r="H84" s="72"/>
      <c r="L84" s="41">
        <v>1</v>
      </c>
      <c r="O84" s="72">
        <v>15</v>
      </c>
      <c r="S84" s="41" t="s">
        <v>2634</v>
      </c>
    </row>
    <row r="85" spans="1:21" x14ac:dyDescent="0.45">
      <c r="A85">
        <v>190410</v>
      </c>
      <c r="B85" s="41">
        <v>674</v>
      </c>
      <c r="C85" s="55" t="s">
        <v>1951</v>
      </c>
      <c r="D85" s="55" t="s">
        <v>1952</v>
      </c>
      <c r="E85" s="41">
        <v>1</v>
      </c>
      <c r="H85" s="72">
        <v>1</v>
      </c>
      <c r="I85" s="41">
        <v>1</v>
      </c>
      <c r="K85">
        <v>2</v>
      </c>
      <c r="O85" s="72"/>
      <c r="S85" s="41" t="s">
        <v>1991</v>
      </c>
    </row>
    <row r="86" spans="1:21" x14ac:dyDescent="0.45">
      <c r="A86">
        <v>190423</v>
      </c>
      <c r="B86" s="41">
        <v>675</v>
      </c>
      <c r="C86" s="55" t="s">
        <v>1994</v>
      </c>
      <c r="D86" s="55" t="s">
        <v>1995</v>
      </c>
      <c r="E86" s="41">
        <v>2</v>
      </c>
      <c r="F86" s="72">
        <v>1</v>
      </c>
      <c r="H86" s="72">
        <v>3</v>
      </c>
      <c r="I86" s="41">
        <v>3</v>
      </c>
      <c r="K86">
        <v>6</v>
      </c>
      <c r="O86" s="72"/>
      <c r="S86" s="41" t="s">
        <v>1996</v>
      </c>
    </row>
    <row r="87" spans="1:21" x14ac:dyDescent="0.45">
      <c r="A87">
        <v>190502</v>
      </c>
      <c r="B87" s="41" t="s">
        <v>2054</v>
      </c>
      <c r="C87" s="55" t="s">
        <v>2055</v>
      </c>
      <c r="D87" s="55" t="s">
        <v>2056</v>
      </c>
      <c r="E87" s="41">
        <v>9</v>
      </c>
      <c r="F87" s="72"/>
      <c r="H87" s="72">
        <v>9</v>
      </c>
      <c r="I87" s="41">
        <v>9</v>
      </c>
      <c r="K87">
        <v>18</v>
      </c>
      <c r="O87" s="72"/>
      <c r="S87" s="41" t="s">
        <v>2072</v>
      </c>
    </row>
    <row r="88" spans="1:21" x14ac:dyDescent="0.45">
      <c r="A88">
        <v>190508</v>
      </c>
      <c r="B88" s="41" t="s">
        <v>2076</v>
      </c>
      <c r="C88" s="55" t="s">
        <v>2077</v>
      </c>
      <c r="D88" s="55" t="s">
        <v>2078</v>
      </c>
      <c r="E88" s="41">
        <v>7</v>
      </c>
      <c r="H88" s="72">
        <v>7</v>
      </c>
      <c r="I88" s="41">
        <v>7</v>
      </c>
      <c r="K88">
        <v>14</v>
      </c>
      <c r="M88" s="72">
        <v>1</v>
      </c>
      <c r="O88" s="72">
        <v>8</v>
      </c>
      <c r="S88" s="41" t="s">
        <v>2083</v>
      </c>
    </row>
    <row r="89" spans="1:21" x14ac:dyDescent="0.45">
      <c r="A89">
        <v>190429</v>
      </c>
      <c r="C89" s="55" t="s">
        <v>2079</v>
      </c>
      <c r="D89" s="55" t="s">
        <v>2080</v>
      </c>
      <c r="E89" s="41">
        <v>4</v>
      </c>
      <c r="H89" s="72">
        <v>4</v>
      </c>
      <c r="I89" s="41">
        <v>4</v>
      </c>
      <c r="K89">
        <v>8</v>
      </c>
      <c r="O89" s="72"/>
      <c r="S89" s="41" t="s">
        <v>2081</v>
      </c>
    </row>
    <row r="90" spans="1:21" x14ac:dyDescent="0.45">
      <c r="A90">
        <v>190509</v>
      </c>
      <c r="B90" s="41">
        <v>682</v>
      </c>
      <c r="C90" s="55" t="s">
        <v>2096</v>
      </c>
      <c r="D90" s="55" t="s">
        <v>2097</v>
      </c>
      <c r="E90" s="41">
        <v>1</v>
      </c>
      <c r="H90" s="72">
        <v>1</v>
      </c>
      <c r="I90" s="41">
        <v>1</v>
      </c>
      <c r="K90">
        <v>2</v>
      </c>
      <c r="O90" s="72"/>
      <c r="S90" s="41" t="s">
        <v>2122</v>
      </c>
    </row>
    <row r="91" spans="1:21" x14ac:dyDescent="0.45">
      <c r="B91" s="41">
        <v>683</v>
      </c>
      <c r="D91" s="55" t="s">
        <v>2101</v>
      </c>
      <c r="E91" s="41">
        <v>1</v>
      </c>
      <c r="H91" s="72">
        <v>1</v>
      </c>
      <c r="I91" s="41">
        <v>1</v>
      </c>
      <c r="K91">
        <v>2</v>
      </c>
      <c r="O91" s="72"/>
      <c r="S91" s="41" t="s">
        <v>2121</v>
      </c>
    </row>
    <row r="92" spans="1:21" x14ac:dyDescent="0.45">
      <c r="A92">
        <v>190514</v>
      </c>
      <c r="B92" s="41">
        <v>684</v>
      </c>
      <c r="C92" s="55" t="s">
        <v>2106</v>
      </c>
      <c r="D92" s="55" t="s">
        <v>2107</v>
      </c>
      <c r="E92" s="41">
        <v>2</v>
      </c>
      <c r="F92">
        <v>1</v>
      </c>
      <c r="H92" s="72">
        <v>3</v>
      </c>
      <c r="I92" s="41">
        <v>3</v>
      </c>
      <c r="K92">
        <v>6</v>
      </c>
      <c r="L92" s="41">
        <v>1</v>
      </c>
      <c r="O92" s="72">
        <v>15</v>
      </c>
      <c r="S92" s="41" t="s">
        <v>2139</v>
      </c>
    </row>
    <row r="93" spans="1:21" x14ac:dyDescent="0.45">
      <c r="A93">
        <v>190509</v>
      </c>
      <c r="B93" s="41">
        <v>685</v>
      </c>
      <c r="D93" s="55" t="s">
        <v>2108</v>
      </c>
      <c r="E93" s="41">
        <v>1</v>
      </c>
      <c r="H93" s="72">
        <v>1</v>
      </c>
      <c r="I93" s="41">
        <v>1</v>
      </c>
      <c r="K93">
        <v>2</v>
      </c>
      <c r="O93" s="72"/>
      <c r="S93" s="41" t="s">
        <v>2120</v>
      </c>
    </row>
    <row r="94" spans="1:21" x14ac:dyDescent="0.45">
      <c r="A94">
        <v>190520</v>
      </c>
      <c r="B94" s="41">
        <v>686</v>
      </c>
      <c r="C94" s="55" t="s">
        <v>2193</v>
      </c>
      <c r="D94" s="55" t="s">
        <v>2192</v>
      </c>
      <c r="E94" s="41">
        <v>8</v>
      </c>
      <c r="H94" s="72">
        <v>8</v>
      </c>
      <c r="I94" s="41">
        <v>8</v>
      </c>
      <c r="K94">
        <v>16</v>
      </c>
      <c r="O94" s="72"/>
      <c r="S94" s="41" t="s">
        <v>2254</v>
      </c>
    </row>
    <row r="95" spans="1:21" x14ac:dyDescent="0.45">
      <c r="A95">
        <v>190521</v>
      </c>
      <c r="B95" s="41">
        <v>687</v>
      </c>
      <c r="C95" s="55" t="s">
        <v>2219</v>
      </c>
      <c r="D95" s="55" t="s">
        <v>2220</v>
      </c>
      <c r="E95" s="41">
        <v>4</v>
      </c>
      <c r="H95" s="72">
        <v>4</v>
      </c>
      <c r="I95" s="41">
        <v>4</v>
      </c>
      <c r="K95">
        <v>8</v>
      </c>
      <c r="L95" s="41">
        <v>1</v>
      </c>
      <c r="O95" s="72">
        <v>15</v>
      </c>
      <c r="P95" s="41" t="s">
        <v>2224</v>
      </c>
      <c r="S95" s="41" t="s">
        <v>2307</v>
      </c>
      <c r="U95" t="s">
        <v>2225</v>
      </c>
    </row>
    <row r="96" spans="1:21" x14ac:dyDescent="0.45">
      <c r="B96" s="41">
        <v>688</v>
      </c>
      <c r="C96" s="55" t="s">
        <v>2219</v>
      </c>
      <c r="D96" s="55" t="s">
        <v>2221</v>
      </c>
      <c r="E96" s="41">
        <v>5</v>
      </c>
      <c r="H96" s="72">
        <v>5</v>
      </c>
      <c r="I96" s="41">
        <v>5</v>
      </c>
      <c r="K96">
        <v>10</v>
      </c>
      <c r="O96" s="72"/>
      <c r="S96" s="41" t="s">
        <v>2311</v>
      </c>
    </row>
    <row r="97" spans="1:19" x14ac:dyDescent="0.45">
      <c r="B97" s="41" t="s">
        <v>2222</v>
      </c>
      <c r="C97" s="55" t="s">
        <v>2308</v>
      </c>
      <c r="D97" s="55" t="s">
        <v>2223</v>
      </c>
      <c r="H97" s="72"/>
      <c r="L97" s="41">
        <v>1</v>
      </c>
      <c r="O97" s="72">
        <v>15</v>
      </c>
      <c r="S97" s="41" t="s">
        <v>2312</v>
      </c>
    </row>
    <row r="98" spans="1:19" x14ac:dyDescent="0.45">
      <c r="C98" s="55" t="s">
        <v>2308</v>
      </c>
      <c r="D98" s="55" t="s">
        <v>2255</v>
      </c>
      <c r="H98" s="72"/>
      <c r="M98">
        <v>1</v>
      </c>
      <c r="O98" s="72">
        <v>8</v>
      </c>
      <c r="S98" s="41" t="s">
        <v>2256</v>
      </c>
    </row>
    <row r="99" spans="1:19" x14ac:dyDescent="0.45">
      <c r="A99">
        <v>190524</v>
      </c>
      <c r="B99" s="41" t="s">
        <v>2286</v>
      </c>
      <c r="C99" s="55" t="s">
        <v>2287</v>
      </c>
      <c r="D99" s="55" t="s">
        <v>2288</v>
      </c>
      <c r="H99" s="72"/>
      <c r="L99" s="41">
        <v>1</v>
      </c>
      <c r="O99" s="72">
        <v>15</v>
      </c>
      <c r="S99" s="41" t="s">
        <v>2290</v>
      </c>
    </row>
    <row r="100" spans="1:19" x14ac:dyDescent="0.45">
      <c r="A100">
        <v>190527</v>
      </c>
      <c r="B100" s="41">
        <v>689</v>
      </c>
      <c r="C100" s="55" t="s">
        <v>2309</v>
      </c>
      <c r="D100" s="55" t="s">
        <v>2310</v>
      </c>
      <c r="E100" s="41">
        <v>1</v>
      </c>
      <c r="H100" s="72">
        <v>1</v>
      </c>
      <c r="I100" s="41">
        <v>1</v>
      </c>
      <c r="K100">
        <v>2</v>
      </c>
      <c r="L100" s="41">
        <v>1</v>
      </c>
      <c r="O100" s="72">
        <v>15</v>
      </c>
      <c r="S100" s="41" t="s">
        <v>2414</v>
      </c>
    </row>
    <row r="101" spans="1:19" x14ac:dyDescent="0.45">
      <c r="A101">
        <v>190530</v>
      </c>
      <c r="B101" s="41" t="s">
        <v>2347</v>
      </c>
      <c r="D101" s="55" t="s">
        <v>2348</v>
      </c>
      <c r="H101" s="72"/>
      <c r="L101" s="41">
        <v>1</v>
      </c>
      <c r="O101" s="72">
        <v>15</v>
      </c>
      <c r="S101" s="41" t="s">
        <v>2406</v>
      </c>
    </row>
    <row r="102" spans="1:19" x14ac:dyDescent="0.45">
      <c r="A102">
        <v>190729</v>
      </c>
      <c r="B102" s="41" t="s">
        <v>2641</v>
      </c>
      <c r="C102" s="55" t="s">
        <v>2642</v>
      </c>
      <c r="D102" s="55" t="s">
        <v>2643</v>
      </c>
      <c r="H102" s="72"/>
      <c r="L102" s="41">
        <v>1</v>
      </c>
      <c r="O102" s="72">
        <v>15</v>
      </c>
      <c r="S102" s="41" t="s">
        <v>2644</v>
      </c>
    </row>
    <row r="103" spans="1:19" x14ac:dyDescent="0.45">
      <c r="A103">
        <v>190807</v>
      </c>
      <c r="B103" s="41" t="s">
        <v>2722</v>
      </c>
      <c r="C103" s="55" t="s">
        <v>2723</v>
      </c>
      <c r="D103" s="55" t="s">
        <v>2724</v>
      </c>
      <c r="H103" s="72"/>
      <c r="M103">
        <v>5</v>
      </c>
      <c r="O103" s="72">
        <v>40</v>
      </c>
    </row>
    <row r="104" spans="1:19" ht="17.5" thickBot="1" x14ac:dyDescent="0.5"/>
    <row r="105" spans="1:19" ht="21.5" thickBot="1" x14ac:dyDescent="0.5">
      <c r="A105" s="108" t="s">
        <v>400</v>
      </c>
      <c r="B105" s="189"/>
      <c r="C105" s="190"/>
      <c r="D105" s="190"/>
      <c r="E105" s="189">
        <f t="shared" ref="E105:L105" si="0">SUM(E4:E104)</f>
        <v>989</v>
      </c>
      <c r="F105" s="191">
        <f t="shared" si="0"/>
        <v>255</v>
      </c>
      <c r="G105" s="191">
        <f t="shared" si="0"/>
        <v>87</v>
      </c>
      <c r="H105" s="191">
        <f t="shared" si="0"/>
        <v>1331</v>
      </c>
      <c r="I105" s="189">
        <f t="shared" si="0"/>
        <v>1244</v>
      </c>
      <c r="J105" s="192">
        <f t="shared" si="0"/>
        <v>2</v>
      </c>
      <c r="K105" s="191">
        <f t="shared" si="0"/>
        <v>2491</v>
      </c>
      <c r="L105" s="189">
        <f t="shared" si="0"/>
        <v>46</v>
      </c>
      <c r="M105" s="243">
        <f>SUM((M3:M104))</f>
        <v>83</v>
      </c>
      <c r="N105" s="243">
        <v>1</v>
      </c>
      <c r="O105" s="191">
        <f>SUM(O5:O104)</f>
        <v>952</v>
      </c>
      <c r="P105" s="189">
        <f>K105+O105</f>
        <v>3443</v>
      </c>
      <c r="Q105" s="189"/>
      <c r="R105" s="193"/>
    </row>
    <row r="106" spans="1:19" x14ac:dyDescent="0.45">
      <c r="B106" s="41">
        <v>9</v>
      </c>
      <c r="D106" s="55" t="s">
        <v>407</v>
      </c>
      <c r="F106">
        <v>1</v>
      </c>
      <c r="H106">
        <v>1</v>
      </c>
      <c r="I106" s="41">
        <v>1</v>
      </c>
      <c r="K106">
        <v>2</v>
      </c>
    </row>
    <row r="107" spans="1:19" x14ac:dyDescent="0.45">
      <c r="B107" s="41">
        <v>10</v>
      </c>
      <c r="D107" s="55" t="s">
        <v>408</v>
      </c>
      <c r="E107" s="41">
        <v>2</v>
      </c>
      <c r="F107">
        <v>1</v>
      </c>
      <c r="H107">
        <v>3</v>
      </c>
      <c r="I107" s="41">
        <v>3</v>
      </c>
      <c r="K107">
        <v>6</v>
      </c>
    </row>
    <row r="108" spans="1:19" x14ac:dyDescent="0.45">
      <c r="B108" s="105" t="s">
        <v>409</v>
      </c>
      <c r="D108" s="55" t="s">
        <v>410</v>
      </c>
      <c r="F108">
        <v>1</v>
      </c>
      <c r="H108">
        <v>1</v>
      </c>
      <c r="I108" s="41">
        <v>1</v>
      </c>
      <c r="K108">
        <v>2</v>
      </c>
      <c r="R108" s="244"/>
    </row>
    <row r="109" spans="1:19" x14ac:dyDescent="0.45">
      <c r="B109" s="41">
        <v>11</v>
      </c>
      <c r="D109" s="55" t="s">
        <v>411</v>
      </c>
      <c r="E109" s="41">
        <v>2</v>
      </c>
      <c r="F109">
        <v>1</v>
      </c>
      <c r="H109">
        <v>3</v>
      </c>
      <c r="I109" s="41">
        <v>3</v>
      </c>
      <c r="K109">
        <v>6</v>
      </c>
    </row>
    <row r="110" spans="1:19" x14ac:dyDescent="0.45">
      <c r="B110" s="41">
        <v>12</v>
      </c>
      <c r="D110" s="55" t="s">
        <v>412</v>
      </c>
      <c r="F110">
        <v>1</v>
      </c>
      <c r="H110">
        <v>1</v>
      </c>
      <c r="I110" s="41">
        <v>1</v>
      </c>
      <c r="K110">
        <v>2</v>
      </c>
    </row>
    <row r="111" spans="1:19" x14ac:dyDescent="0.45">
      <c r="B111" s="41">
        <v>13</v>
      </c>
      <c r="D111" s="55" t="s">
        <v>413</v>
      </c>
      <c r="E111" s="41">
        <v>2</v>
      </c>
      <c r="F111">
        <v>1</v>
      </c>
      <c r="H111">
        <v>3</v>
      </c>
      <c r="I111" s="41">
        <v>3</v>
      </c>
      <c r="K111">
        <v>6</v>
      </c>
      <c r="M111" s="72"/>
      <c r="N111" s="72"/>
      <c r="O111" s="72"/>
    </row>
    <row r="112" spans="1:19" x14ac:dyDescent="0.45">
      <c r="B112" s="41">
        <v>14</v>
      </c>
      <c r="D112" s="55" t="s">
        <v>414</v>
      </c>
      <c r="E112" s="41">
        <v>1</v>
      </c>
      <c r="F112">
        <v>1</v>
      </c>
      <c r="H112">
        <v>2</v>
      </c>
      <c r="I112" s="41">
        <v>2</v>
      </c>
      <c r="K112">
        <v>4</v>
      </c>
    </row>
    <row r="113" spans="2:15" x14ac:dyDescent="0.45">
      <c r="B113" s="41">
        <v>15</v>
      </c>
      <c r="D113" s="55" t="s">
        <v>415</v>
      </c>
      <c r="E113" s="41">
        <v>3</v>
      </c>
      <c r="F113">
        <v>1</v>
      </c>
      <c r="H113">
        <v>3</v>
      </c>
      <c r="I113" s="41">
        <v>3</v>
      </c>
      <c r="K113">
        <v>6</v>
      </c>
    </row>
    <row r="114" spans="2:15" x14ac:dyDescent="0.45">
      <c r="B114" s="41">
        <v>16</v>
      </c>
      <c r="D114" s="55" t="s">
        <v>416</v>
      </c>
      <c r="E114" s="41">
        <v>1</v>
      </c>
      <c r="F114">
        <v>1</v>
      </c>
      <c r="H114">
        <v>2</v>
      </c>
      <c r="I114" s="41">
        <v>2</v>
      </c>
      <c r="K114">
        <v>4</v>
      </c>
    </row>
    <row r="115" spans="2:15" x14ac:dyDescent="0.45">
      <c r="B115" s="41">
        <v>17</v>
      </c>
      <c r="D115" s="55" t="s">
        <v>417</v>
      </c>
      <c r="E115" s="41">
        <v>1</v>
      </c>
      <c r="F115">
        <v>1</v>
      </c>
      <c r="H115">
        <v>2</v>
      </c>
      <c r="I115" s="41">
        <v>2</v>
      </c>
      <c r="K115">
        <v>4</v>
      </c>
    </row>
    <row r="116" spans="2:15" x14ac:dyDescent="0.45">
      <c r="B116" s="41">
        <v>18</v>
      </c>
      <c r="D116" s="55" t="s">
        <v>418</v>
      </c>
      <c r="E116" s="41">
        <v>1</v>
      </c>
      <c r="H116">
        <v>1</v>
      </c>
      <c r="I116" s="41">
        <v>1</v>
      </c>
      <c r="K116">
        <v>2</v>
      </c>
    </row>
    <row r="117" spans="2:15" x14ac:dyDescent="0.45">
      <c r="B117" s="41">
        <v>19</v>
      </c>
      <c r="D117" s="55" t="s">
        <v>419</v>
      </c>
      <c r="E117" s="41">
        <v>1</v>
      </c>
      <c r="H117">
        <v>1</v>
      </c>
      <c r="I117" s="41">
        <v>1</v>
      </c>
      <c r="K117">
        <v>2</v>
      </c>
    </row>
    <row r="118" spans="2:15" x14ac:dyDescent="0.45">
      <c r="B118" s="41">
        <v>20</v>
      </c>
      <c r="D118" s="55" t="s">
        <v>420</v>
      </c>
      <c r="F118">
        <v>1</v>
      </c>
      <c r="H118">
        <v>1</v>
      </c>
      <c r="I118" s="41">
        <v>1</v>
      </c>
      <c r="K118">
        <v>2</v>
      </c>
    </row>
    <row r="119" spans="2:15" x14ac:dyDescent="0.45">
      <c r="B119" s="41">
        <v>21</v>
      </c>
      <c r="D119" s="55" t="s">
        <v>421</v>
      </c>
      <c r="E119" s="41">
        <v>1</v>
      </c>
      <c r="H119">
        <v>1</v>
      </c>
      <c r="I119" s="41">
        <v>1</v>
      </c>
      <c r="K119">
        <v>2</v>
      </c>
    </row>
    <row r="120" spans="2:15" x14ac:dyDescent="0.45">
      <c r="B120" s="41">
        <v>22</v>
      </c>
      <c r="D120" s="55" t="s">
        <v>422</v>
      </c>
      <c r="G120">
        <v>1</v>
      </c>
      <c r="H120">
        <v>1</v>
      </c>
    </row>
    <row r="121" spans="2:15" x14ac:dyDescent="0.45">
      <c r="B121" s="41">
        <v>23</v>
      </c>
      <c r="D121" s="55" t="s">
        <v>423</v>
      </c>
      <c r="E121" s="41">
        <v>2</v>
      </c>
      <c r="F121">
        <v>1</v>
      </c>
      <c r="H121">
        <v>3</v>
      </c>
      <c r="I121" s="41">
        <v>3</v>
      </c>
      <c r="K121">
        <v>6</v>
      </c>
    </row>
    <row r="122" spans="2:15" x14ac:dyDescent="0.45">
      <c r="B122" s="41">
        <v>24</v>
      </c>
      <c r="D122" s="55" t="s">
        <v>424</v>
      </c>
      <c r="E122" s="41">
        <v>1</v>
      </c>
      <c r="H122">
        <v>1</v>
      </c>
      <c r="I122" s="41">
        <v>1</v>
      </c>
      <c r="K122">
        <v>2</v>
      </c>
    </row>
    <row r="123" spans="2:15" x14ac:dyDescent="0.45">
      <c r="B123" s="41">
        <v>25</v>
      </c>
      <c r="D123" s="55" t="s">
        <v>425</v>
      </c>
      <c r="E123" s="41">
        <v>2</v>
      </c>
      <c r="F123">
        <v>1</v>
      </c>
      <c r="H123">
        <v>3</v>
      </c>
      <c r="I123" s="41">
        <v>3</v>
      </c>
      <c r="K123">
        <v>6</v>
      </c>
      <c r="M123" s="72"/>
      <c r="N123" s="72"/>
      <c r="O123" s="72"/>
    </row>
    <row r="124" spans="2:15" x14ac:dyDescent="0.45">
      <c r="B124" s="41">
        <v>26</v>
      </c>
      <c r="D124" s="55" t="s">
        <v>426</v>
      </c>
      <c r="E124" s="41">
        <v>1</v>
      </c>
      <c r="H124">
        <v>1</v>
      </c>
      <c r="I124" s="41">
        <v>1</v>
      </c>
      <c r="K124">
        <v>2</v>
      </c>
    </row>
    <row r="125" spans="2:15" x14ac:dyDescent="0.45">
      <c r="B125" s="41">
        <v>27</v>
      </c>
      <c r="D125" s="55" t="s">
        <v>427</v>
      </c>
      <c r="G125">
        <v>1</v>
      </c>
      <c r="H125">
        <v>1</v>
      </c>
    </row>
    <row r="126" spans="2:15" x14ac:dyDescent="0.45">
      <c r="B126" s="41">
        <v>28</v>
      </c>
      <c r="D126" s="55" t="s">
        <v>428</v>
      </c>
      <c r="E126" s="41">
        <v>1</v>
      </c>
      <c r="H126">
        <v>1</v>
      </c>
      <c r="I126" s="41">
        <v>1</v>
      </c>
      <c r="K126">
        <v>2</v>
      </c>
    </row>
    <row r="127" spans="2:15" x14ac:dyDescent="0.45">
      <c r="B127" s="41">
        <v>29</v>
      </c>
      <c r="D127" s="55" t="s">
        <v>429</v>
      </c>
      <c r="E127" s="41">
        <v>1</v>
      </c>
      <c r="I127" s="41">
        <v>1</v>
      </c>
      <c r="K127">
        <v>2</v>
      </c>
    </row>
    <row r="128" spans="2:15" x14ac:dyDescent="0.45">
      <c r="B128" s="41">
        <v>30</v>
      </c>
      <c r="D128" s="55" t="s">
        <v>430</v>
      </c>
      <c r="E128" s="41">
        <v>1</v>
      </c>
      <c r="H128">
        <v>1</v>
      </c>
      <c r="I128" s="41">
        <v>1</v>
      </c>
      <c r="K128">
        <v>2</v>
      </c>
    </row>
    <row r="129" spans="2:11" x14ac:dyDescent="0.45">
      <c r="B129" s="41">
        <v>31</v>
      </c>
      <c r="D129" s="55" t="s">
        <v>431</v>
      </c>
      <c r="E129" s="41">
        <v>1</v>
      </c>
      <c r="F129">
        <v>1</v>
      </c>
      <c r="H129">
        <v>2</v>
      </c>
      <c r="I129" s="41">
        <v>2</v>
      </c>
      <c r="K129">
        <v>4</v>
      </c>
    </row>
    <row r="130" spans="2:11" x14ac:dyDescent="0.45">
      <c r="B130" s="41">
        <v>32</v>
      </c>
      <c r="D130" s="55" t="s">
        <v>432</v>
      </c>
      <c r="F130">
        <v>1</v>
      </c>
      <c r="H130">
        <v>1</v>
      </c>
      <c r="I130" s="41">
        <v>1</v>
      </c>
      <c r="K130">
        <v>2</v>
      </c>
    </row>
    <row r="131" spans="2:11" x14ac:dyDescent="0.45">
      <c r="B131" s="41">
        <v>33</v>
      </c>
      <c r="D131" s="55" t="s">
        <v>433</v>
      </c>
      <c r="E131" s="41">
        <v>1</v>
      </c>
      <c r="F131">
        <v>1</v>
      </c>
      <c r="H131">
        <v>2</v>
      </c>
      <c r="I131" s="41">
        <v>2</v>
      </c>
      <c r="K131">
        <v>4</v>
      </c>
    </row>
    <row r="132" spans="2:11" x14ac:dyDescent="0.45">
      <c r="B132" s="41">
        <v>34</v>
      </c>
      <c r="D132" s="55" t="s">
        <v>434</v>
      </c>
      <c r="E132" s="41">
        <v>1</v>
      </c>
      <c r="F132">
        <v>1</v>
      </c>
      <c r="H132">
        <v>2</v>
      </c>
      <c r="I132" s="41">
        <v>2</v>
      </c>
      <c r="K132">
        <v>4</v>
      </c>
    </row>
    <row r="133" spans="2:11" x14ac:dyDescent="0.45">
      <c r="B133" s="41">
        <v>35</v>
      </c>
      <c r="D133" s="55" t="s">
        <v>435</v>
      </c>
      <c r="E133" s="41">
        <v>1</v>
      </c>
      <c r="H133">
        <v>1</v>
      </c>
      <c r="I133" s="41">
        <v>1</v>
      </c>
      <c r="K133">
        <v>2</v>
      </c>
    </row>
    <row r="134" spans="2:11" x14ac:dyDescent="0.45">
      <c r="B134" s="41">
        <v>36</v>
      </c>
      <c r="D134" s="55" t="s">
        <v>436</v>
      </c>
      <c r="E134" s="41">
        <v>2</v>
      </c>
      <c r="F134">
        <v>1</v>
      </c>
      <c r="H134">
        <v>3</v>
      </c>
      <c r="I134" s="41">
        <v>3</v>
      </c>
      <c r="K134">
        <v>6</v>
      </c>
    </row>
    <row r="135" spans="2:11" x14ac:dyDescent="0.45">
      <c r="B135" s="41">
        <v>37</v>
      </c>
      <c r="D135" s="55" t="s">
        <v>427</v>
      </c>
      <c r="G135">
        <v>1</v>
      </c>
      <c r="H135">
        <v>1</v>
      </c>
    </row>
    <row r="136" spans="2:11" x14ac:dyDescent="0.45">
      <c r="B136" s="41">
        <v>38</v>
      </c>
      <c r="D136" s="55" t="s">
        <v>437</v>
      </c>
      <c r="E136" s="41">
        <v>1</v>
      </c>
      <c r="H136">
        <v>1</v>
      </c>
      <c r="I136" s="41">
        <v>1</v>
      </c>
      <c r="K136">
        <v>2</v>
      </c>
    </row>
    <row r="137" spans="2:11" x14ac:dyDescent="0.45">
      <c r="B137" s="41">
        <v>39</v>
      </c>
      <c r="D137" s="55" t="s">
        <v>438</v>
      </c>
      <c r="E137" s="41">
        <v>1</v>
      </c>
      <c r="F137">
        <v>1</v>
      </c>
      <c r="H137">
        <v>2</v>
      </c>
      <c r="I137" s="41">
        <v>2</v>
      </c>
      <c r="K137">
        <v>4</v>
      </c>
    </row>
    <row r="138" spans="2:11" x14ac:dyDescent="0.45">
      <c r="B138" s="41">
        <v>40</v>
      </c>
      <c r="D138" s="55" t="s">
        <v>439</v>
      </c>
    </row>
    <row r="139" spans="2:11" x14ac:dyDescent="0.45">
      <c r="B139" s="41">
        <v>41</v>
      </c>
      <c r="D139" s="55" t="s">
        <v>440</v>
      </c>
      <c r="G139">
        <v>1</v>
      </c>
      <c r="H139">
        <v>1</v>
      </c>
    </row>
    <row r="140" spans="2:11" x14ac:dyDescent="0.45">
      <c r="B140" s="41">
        <v>42</v>
      </c>
      <c r="D140" s="55" t="s">
        <v>407</v>
      </c>
    </row>
    <row r="141" spans="2:11" x14ac:dyDescent="0.45">
      <c r="B141" s="41">
        <v>43</v>
      </c>
      <c r="D141" s="55" t="s">
        <v>410</v>
      </c>
    </row>
    <row r="142" spans="2:11" x14ac:dyDescent="0.45">
      <c r="B142" s="41">
        <v>44</v>
      </c>
      <c r="D142" s="55" t="s">
        <v>411</v>
      </c>
      <c r="E142" s="41">
        <v>2</v>
      </c>
      <c r="F142">
        <v>1</v>
      </c>
      <c r="H142">
        <v>3</v>
      </c>
      <c r="I142" s="41">
        <v>3</v>
      </c>
      <c r="K142">
        <v>6</v>
      </c>
    </row>
    <row r="143" spans="2:11" x14ac:dyDescent="0.45">
      <c r="B143" s="41">
        <v>45</v>
      </c>
      <c r="D143" s="55" t="s">
        <v>441</v>
      </c>
    </row>
    <row r="144" spans="2:11" x14ac:dyDescent="0.45">
      <c r="B144" s="41">
        <v>46</v>
      </c>
      <c r="D144" s="55" t="s">
        <v>442</v>
      </c>
      <c r="G144">
        <v>1</v>
      </c>
      <c r="H144">
        <v>1</v>
      </c>
    </row>
    <row r="146" spans="1:19" x14ac:dyDescent="0.45">
      <c r="E146" s="41">
        <f>SUM(E106:E145)</f>
        <v>34</v>
      </c>
      <c r="F146">
        <f>SUM(F106:F145)</f>
        <v>20</v>
      </c>
      <c r="G146">
        <f>SUM(G106:G145)</f>
        <v>5</v>
      </c>
      <c r="H146">
        <f>SUM(E146:G146)</f>
        <v>59</v>
      </c>
      <c r="I146" s="41">
        <v>54</v>
      </c>
      <c r="K146">
        <v>108</v>
      </c>
      <c r="M146" s="72"/>
      <c r="N146" s="72"/>
      <c r="O146" s="72"/>
      <c r="S146" s="41" t="s">
        <v>556</v>
      </c>
    </row>
    <row r="147" spans="1:19" x14ac:dyDescent="0.45">
      <c r="A147" t="s">
        <v>443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6"/>
  <sheetViews>
    <sheetView zoomScaleNormal="100" workbookViewId="0">
      <pane xSplit="17" ySplit="3" topLeftCell="R226" activePane="bottomRight" state="frozen"/>
      <selection pane="topRight" activeCell="R1" sqref="R1"/>
      <selection pane="bottomLeft" activeCell="A4" sqref="A4"/>
      <selection pane="bottomRight" activeCell="R237" sqref="R237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8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5" width="7.75" style="41" customWidth="1"/>
    <col min="16" max="16" width="6.58203125" style="41" customWidth="1"/>
    <col min="17" max="17" width="5.75" customWidth="1"/>
    <col min="18" max="18" width="17.58203125" customWidth="1"/>
    <col min="19" max="19" width="13.08203125" bestFit="1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86" t="s">
        <v>141</v>
      </c>
      <c r="Q2" s="287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288</v>
      </c>
      <c r="H3" s="22" t="s">
        <v>3</v>
      </c>
      <c r="I3" s="18" t="s">
        <v>16</v>
      </c>
      <c r="J3" s="18" t="s">
        <v>211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15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15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15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  <c r="R22" t="s">
        <v>2640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187</v>
      </c>
      <c r="P23" s="83"/>
      <c r="R23" s="81" t="s">
        <v>2639</v>
      </c>
      <c r="S23" s="81">
        <v>6</v>
      </c>
    </row>
    <row r="24" spans="1:19" x14ac:dyDescent="0.45">
      <c r="B24" s="96" t="s">
        <v>176</v>
      </c>
      <c r="C24" s="90" t="s">
        <v>177</v>
      </c>
      <c r="D24" s="57" t="s">
        <v>180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178</v>
      </c>
    </row>
    <row r="25" spans="1:19" ht="17.5" thickBot="1" x14ac:dyDescent="0.5">
      <c r="B25" s="96" t="s">
        <v>179</v>
      </c>
      <c r="C25" s="90" t="s">
        <v>182</v>
      </c>
      <c r="D25" s="57" t="s">
        <v>184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181</v>
      </c>
    </row>
    <row r="26" spans="1:19" ht="17.5" thickBot="1" x14ac:dyDescent="0.5">
      <c r="B26" s="96" t="s">
        <v>183</v>
      </c>
      <c r="C26" s="90" t="s">
        <v>188</v>
      </c>
      <c r="D26" s="57" t="s">
        <v>185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186</v>
      </c>
    </row>
    <row r="27" spans="1:19" x14ac:dyDescent="0.45">
      <c r="B27" s="96">
        <v>91</v>
      </c>
      <c r="D27" s="57" t="s">
        <v>189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191</v>
      </c>
    </row>
    <row r="28" spans="1:19" x14ac:dyDescent="0.45">
      <c r="B28" s="96">
        <v>92</v>
      </c>
      <c r="D28" s="57" t="s">
        <v>190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192</v>
      </c>
    </row>
    <row r="29" spans="1:19" x14ac:dyDescent="0.45">
      <c r="A29">
        <v>170816</v>
      </c>
      <c r="B29" s="96" t="s">
        <v>193</v>
      </c>
      <c r="C29" s="90" t="s">
        <v>194</v>
      </c>
      <c r="D29" s="57" t="s">
        <v>195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L29" s="41">
        <v>1</v>
      </c>
      <c r="M29" s="72"/>
      <c r="N29" s="72">
        <v>15</v>
      </c>
      <c r="R29" t="s">
        <v>2645</v>
      </c>
    </row>
    <row r="30" spans="1:19" x14ac:dyDescent="0.45">
      <c r="B30" s="96" t="s">
        <v>199</v>
      </c>
      <c r="C30" s="90" t="s">
        <v>194</v>
      </c>
      <c r="D30" s="57" t="s">
        <v>289</v>
      </c>
      <c r="E30" s="41">
        <v>1</v>
      </c>
      <c r="F30">
        <v>3</v>
      </c>
      <c r="G30">
        <v>1</v>
      </c>
      <c r="H30" s="72">
        <v>5</v>
      </c>
      <c r="I30" s="41">
        <v>4</v>
      </c>
      <c r="J30" s="72">
        <v>2</v>
      </c>
      <c r="K30" s="72">
        <v>12</v>
      </c>
      <c r="M30" s="72">
        <v>1</v>
      </c>
      <c r="N30" s="72">
        <v>8</v>
      </c>
      <c r="R30" t="s">
        <v>2291</v>
      </c>
    </row>
    <row r="31" spans="1:19" x14ac:dyDescent="0.45">
      <c r="B31" s="96">
        <v>108</v>
      </c>
      <c r="C31" s="90" t="s">
        <v>182</v>
      </c>
      <c r="D31" s="57" t="s">
        <v>196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197</v>
      </c>
    </row>
    <row r="32" spans="1:19" x14ac:dyDescent="0.45">
      <c r="B32" s="96">
        <v>109</v>
      </c>
      <c r="D32" s="57" t="s">
        <v>198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850</v>
      </c>
      <c r="S32" t="s">
        <v>851</v>
      </c>
    </row>
    <row r="33" spans="1:18" x14ac:dyDescent="0.45">
      <c r="B33" s="96" t="s">
        <v>201</v>
      </c>
      <c r="C33" s="90" t="s">
        <v>182</v>
      </c>
      <c r="D33" s="57" t="s">
        <v>200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205</v>
      </c>
    </row>
    <row r="34" spans="1:18" x14ac:dyDescent="0.45">
      <c r="A34">
        <v>1706</v>
      </c>
      <c r="B34" s="96" t="s">
        <v>202</v>
      </c>
      <c r="C34" s="90" t="s">
        <v>203</v>
      </c>
      <c r="D34" s="57" t="s">
        <v>204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206</v>
      </c>
    </row>
    <row r="35" spans="1:18" ht="17.5" thickBot="1" x14ac:dyDescent="0.5">
      <c r="B35" s="96" t="s">
        <v>207</v>
      </c>
      <c r="C35" s="90" t="s">
        <v>209</v>
      </c>
      <c r="D35" s="57" t="s">
        <v>208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45</v>
      </c>
      <c r="R35" t="s">
        <v>2546</v>
      </c>
    </row>
    <row r="36" spans="1:18" x14ac:dyDescent="0.45">
      <c r="B36" s="96" t="s">
        <v>228</v>
      </c>
      <c r="C36" s="90" t="s">
        <v>210</v>
      </c>
      <c r="D36" s="57" t="s">
        <v>216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212</v>
      </c>
    </row>
    <row r="37" spans="1:18" x14ac:dyDescent="0.45">
      <c r="B37" s="96" t="s">
        <v>897</v>
      </c>
      <c r="D37" s="57" t="s">
        <v>898</v>
      </c>
      <c r="E37" s="41">
        <v>2</v>
      </c>
      <c r="H37" s="72">
        <v>2</v>
      </c>
      <c r="I37" s="41">
        <v>2</v>
      </c>
      <c r="K37" s="72">
        <v>4</v>
      </c>
      <c r="R37" s="184"/>
    </row>
    <row r="38" spans="1:18" ht="17.5" thickBot="1" x14ac:dyDescent="0.5">
      <c r="B38" s="96" t="s">
        <v>227</v>
      </c>
      <c r="C38" s="90" t="s">
        <v>210</v>
      </c>
      <c r="D38" s="57" t="s">
        <v>217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213</v>
      </c>
    </row>
    <row r="39" spans="1:18" x14ac:dyDescent="0.45">
      <c r="B39" s="96" t="s">
        <v>229</v>
      </c>
      <c r="C39" s="90" t="s">
        <v>214</v>
      </c>
      <c r="D39" s="57" t="s">
        <v>218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8</v>
      </c>
      <c r="R39" s="72" t="s">
        <v>215</v>
      </c>
    </row>
    <row r="40" spans="1:18" x14ac:dyDescent="0.45">
      <c r="B40" s="96" t="s">
        <v>230</v>
      </c>
      <c r="C40" s="90" t="s">
        <v>203</v>
      </c>
      <c r="D40" s="57" t="s">
        <v>219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220</v>
      </c>
    </row>
    <row r="41" spans="1:18" x14ac:dyDescent="0.45">
      <c r="B41" s="96" t="s">
        <v>231</v>
      </c>
      <c r="C41" s="90" t="s">
        <v>222</v>
      </c>
      <c r="D41" s="57" t="s">
        <v>223</v>
      </c>
      <c r="E41" s="41">
        <v>2</v>
      </c>
      <c r="H41" s="72">
        <v>2</v>
      </c>
      <c r="I41" s="41">
        <v>2</v>
      </c>
      <c r="K41" s="72">
        <v>4</v>
      </c>
      <c r="R41" s="72" t="s">
        <v>221</v>
      </c>
    </row>
    <row r="42" spans="1:18" x14ac:dyDescent="0.45">
      <c r="A42">
        <v>180118</v>
      </c>
      <c r="B42" s="96" t="s">
        <v>232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849</v>
      </c>
    </row>
    <row r="43" spans="1:18" x14ac:dyDescent="0.45">
      <c r="A43">
        <v>171012</v>
      </c>
      <c r="B43" s="96" t="s">
        <v>233</v>
      </c>
      <c r="C43" s="90" t="s">
        <v>226</v>
      </c>
      <c r="D43" s="57" t="s">
        <v>224</v>
      </c>
      <c r="E43" s="41">
        <v>4</v>
      </c>
      <c r="F43">
        <v>1</v>
      </c>
      <c r="H43">
        <v>5</v>
      </c>
      <c r="I43" s="41">
        <v>5</v>
      </c>
      <c r="K43">
        <v>10</v>
      </c>
      <c r="M43" s="72">
        <v>1</v>
      </c>
      <c r="N43" s="72">
        <v>8</v>
      </c>
      <c r="R43" t="s">
        <v>225</v>
      </c>
    </row>
    <row r="44" spans="1:18" x14ac:dyDescent="0.45">
      <c r="B44" s="95" t="s">
        <v>238</v>
      </c>
      <c r="C44" s="91" t="s">
        <v>234</v>
      </c>
      <c r="D44" s="82" t="s">
        <v>235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15</v>
      </c>
      <c r="O44" s="83" t="s">
        <v>2329</v>
      </c>
      <c r="P44" s="83"/>
      <c r="Q44" s="81"/>
      <c r="R44" s="81" t="s">
        <v>236</v>
      </c>
    </row>
    <row r="45" spans="1:18" x14ac:dyDescent="0.45">
      <c r="B45" s="96" t="s">
        <v>239</v>
      </c>
      <c r="C45" s="90" t="s">
        <v>240</v>
      </c>
      <c r="D45" s="57" t="s">
        <v>241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242</v>
      </c>
      <c r="D46" s="57" t="s">
        <v>243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15</v>
      </c>
    </row>
    <row r="47" spans="1:18" x14ac:dyDescent="0.45">
      <c r="B47" s="96" t="s">
        <v>244</v>
      </c>
      <c r="D47" s="57" t="s">
        <v>245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246</v>
      </c>
      <c r="D48" s="57" t="s">
        <v>247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2</v>
      </c>
      <c r="M48" s="72">
        <v>2</v>
      </c>
      <c r="N48">
        <v>46</v>
      </c>
    </row>
    <row r="49" spans="1:18" x14ac:dyDescent="0.45">
      <c r="B49" s="96" t="s">
        <v>248</v>
      </c>
      <c r="D49" s="57" t="s">
        <v>249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15</v>
      </c>
    </row>
    <row r="50" spans="1:18" x14ac:dyDescent="0.45">
      <c r="B50" s="96" t="s">
        <v>250</v>
      </c>
      <c r="D50" s="57" t="s">
        <v>251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31</v>
      </c>
    </row>
    <row r="51" spans="1:18" x14ac:dyDescent="0.45">
      <c r="B51" s="96" t="s">
        <v>253</v>
      </c>
      <c r="D51" s="57" t="s">
        <v>252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254</v>
      </c>
      <c r="D52" s="57" t="s">
        <v>255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257</v>
      </c>
      <c r="D53" s="57" t="s">
        <v>256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258</v>
      </c>
      <c r="D54" s="57" t="s">
        <v>259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8</v>
      </c>
    </row>
    <row r="55" spans="1:18" x14ac:dyDescent="0.45">
      <c r="B55" s="96" t="s">
        <v>260</v>
      </c>
      <c r="D55" s="57" t="s">
        <v>261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262</v>
      </c>
      <c r="D56" s="57" t="s">
        <v>264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265</v>
      </c>
      <c r="D57" s="57" t="s">
        <v>263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266</v>
      </c>
      <c r="D58" s="57" t="s">
        <v>267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268</v>
      </c>
      <c r="D59" s="57" t="s">
        <v>269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270</v>
      </c>
      <c r="D60" s="57" t="s">
        <v>271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8</v>
      </c>
    </row>
    <row r="61" spans="1:18" x14ac:dyDescent="0.45">
      <c r="B61" s="96" t="s">
        <v>272</v>
      </c>
      <c r="D61" s="57" t="s">
        <v>273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8</v>
      </c>
    </row>
    <row r="62" spans="1:18" x14ac:dyDescent="0.45">
      <c r="B62" s="96" t="s">
        <v>274</v>
      </c>
      <c r="D62" s="57" t="s">
        <v>275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8</v>
      </c>
      <c r="R62" t="s">
        <v>2532</v>
      </c>
    </row>
    <row r="63" spans="1:18" x14ac:dyDescent="0.45">
      <c r="B63" s="96" t="s">
        <v>276</v>
      </c>
      <c r="D63" s="57" t="s">
        <v>277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278</v>
      </c>
      <c r="C64" s="91"/>
      <c r="D64" s="82" t="s">
        <v>279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 t="s">
        <v>2531</v>
      </c>
      <c r="P64" s="83"/>
      <c r="Q64" s="81"/>
      <c r="R64" t="s">
        <v>280</v>
      </c>
    </row>
    <row r="65" spans="1:18" x14ac:dyDescent="0.45">
      <c r="B65" s="96" t="s">
        <v>281</v>
      </c>
      <c r="C65" s="90" t="s">
        <v>286</v>
      </c>
      <c r="D65" s="57" t="s">
        <v>282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30</v>
      </c>
      <c r="R65" t="s">
        <v>2389</v>
      </c>
    </row>
    <row r="66" spans="1:18" x14ac:dyDescent="0.45">
      <c r="B66" s="96" t="s">
        <v>285</v>
      </c>
      <c r="C66" s="90" t="s">
        <v>287</v>
      </c>
      <c r="D66" s="57" t="s">
        <v>284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109</v>
      </c>
      <c r="O66" s="41" t="s">
        <v>2552</v>
      </c>
      <c r="R66" t="s">
        <v>283</v>
      </c>
    </row>
    <row r="67" spans="1:18" x14ac:dyDescent="0.45">
      <c r="B67" s="96" t="s">
        <v>290</v>
      </c>
      <c r="C67" s="90" t="s">
        <v>291</v>
      </c>
      <c r="D67" s="57" t="s">
        <v>292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293</v>
      </c>
    </row>
    <row r="68" spans="1:18" x14ac:dyDescent="0.45">
      <c r="B68" s="96">
        <v>598</v>
      </c>
      <c r="C68" s="90" t="s">
        <v>295</v>
      </c>
      <c r="D68" s="57" t="s">
        <v>294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8</v>
      </c>
      <c r="R68" t="s">
        <v>2651</v>
      </c>
    </row>
    <row r="69" spans="1:18" x14ac:dyDescent="0.45">
      <c r="B69" s="96">
        <v>599</v>
      </c>
      <c r="D69" s="57" t="s">
        <v>296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8</v>
      </c>
      <c r="R69" t="s">
        <v>2653</v>
      </c>
    </row>
    <row r="70" spans="1:18" x14ac:dyDescent="0.45">
      <c r="B70" s="96" t="s">
        <v>298</v>
      </c>
      <c r="D70" s="57" t="s">
        <v>297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300</v>
      </c>
    </row>
    <row r="71" spans="1:18" x14ac:dyDescent="0.45">
      <c r="B71" s="96">
        <v>602</v>
      </c>
      <c r="D71" s="57" t="s">
        <v>301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302</v>
      </c>
    </row>
    <row r="72" spans="1:18" x14ac:dyDescent="0.45">
      <c r="B72" s="96">
        <v>603</v>
      </c>
      <c r="D72" s="57" t="s">
        <v>303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304</v>
      </c>
    </row>
    <row r="73" spans="1:18" x14ac:dyDescent="0.45">
      <c r="B73" s="96">
        <v>604</v>
      </c>
      <c r="D73" s="57" t="s">
        <v>305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558</v>
      </c>
    </row>
    <row r="74" spans="1:18" x14ac:dyDescent="0.45">
      <c r="B74" s="96">
        <v>605</v>
      </c>
      <c r="D74" s="57" t="s">
        <v>306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8</v>
      </c>
      <c r="R74" t="s">
        <v>2652</v>
      </c>
    </row>
    <row r="75" spans="1:18" x14ac:dyDescent="0.45">
      <c r="A75">
        <v>171226</v>
      </c>
      <c r="B75" s="96">
        <v>606</v>
      </c>
      <c r="D75" s="57" t="s">
        <v>307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8</v>
      </c>
      <c r="R75" t="s">
        <v>2654</v>
      </c>
    </row>
    <row r="76" spans="1:18" x14ac:dyDescent="0.45">
      <c r="B76" s="96">
        <v>607</v>
      </c>
      <c r="D76" s="57" t="s">
        <v>309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310</v>
      </c>
    </row>
    <row r="77" spans="1:18" x14ac:dyDescent="0.45">
      <c r="B77" s="96" t="s">
        <v>311</v>
      </c>
      <c r="D77" s="57" t="s">
        <v>312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347</v>
      </c>
    </row>
    <row r="78" spans="1:18" x14ac:dyDescent="0.45">
      <c r="A78">
        <v>171226</v>
      </c>
      <c r="B78" s="96" t="s">
        <v>313</v>
      </c>
      <c r="D78" s="57" t="s">
        <v>314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308</v>
      </c>
    </row>
    <row r="79" spans="1:18" x14ac:dyDescent="0.45">
      <c r="B79" s="96" t="s">
        <v>315</v>
      </c>
      <c r="C79" s="90" t="s">
        <v>316</v>
      </c>
      <c r="D79" s="57" t="s">
        <v>317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318</v>
      </c>
    </row>
    <row r="80" spans="1:18" x14ac:dyDescent="0.45">
      <c r="B80" s="96" t="s">
        <v>319</v>
      </c>
      <c r="C80" s="90" t="s">
        <v>320</v>
      </c>
      <c r="D80" s="57" t="s">
        <v>321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322</v>
      </c>
    </row>
    <row r="81" spans="1:19" x14ac:dyDescent="0.45">
      <c r="A81">
        <v>1710</v>
      </c>
      <c r="B81" s="96" t="s">
        <v>333</v>
      </c>
      <c r="C81" s="90" t="s">
        <v>295</v>
      </c>
      <c r="D81" s="57" t="s">
        <v>332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336</v>
      </c>
    </row>
    <row r="82" spans="1:19" x14ac:dyDescent="0.45">
      <c r="B82" s="96" t="s">
        <v>334</v>
      </c>
      <c r="D82" s="57" t="s">
        <v>335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564</v>
      </c>
    </row>
    <row r="83" spans="1:19" x14ac:dyDescent="0.45">
      <c r="B83" s="96">
        <v>634</v>
      </c>
      <c r="D83" s="57" t="s">
        <v>444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299</v>
      </c>
    </row>
    <row r="84" spans="1:19" x14ac:dyDescent="0.45">
      <c r="A84">
        <v>180208</v>
      </c>
      <c r="B84" s="96">
        <v>635</v>
      </c>
      <c r="D84" s="57" t="s">
        <v>490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494</v>
      </c>
    </row>
    <row r="85" spans="1:19" x14ac:dyDescent="0.45">
      <c r="B85" s="96" t="s">
        <v>491</v>
      </c>
      <c r="C85" s="90" t="s">
        <v>492</v>
      </c>
      <c r="D85" s="57" t="s">
        <v>493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561</v>
      </c>
    </row>
    <row r="86" spans="1:19" x14ac:dyDescent="0.45">
      <c r="B86" s="96">
        <v>641</v>
      </c>
      <c r="C86" s="90" t="s">
        <v>504</v>
      </c>
      <c r="D86" s="57" t="s">
        <v>507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562</v>
      </c>
    </row>
    <row r="87" spans="1:19" x14ac:dyDescent="0.45">
      <c r="B87" s="96" t="s">
        <v>505</v>
      </c>
      <c r="D87" s="57" t="s">
        <v>506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508</v>
      </c>
    </row>
    <row r="88" spans="1:19" x14ac:dyDescent="0.45">
      <c r="B88" s="96">
        <v>645</v>
      </c>
      <c r="C88" s="90" t="s">
        <v>509</v>
      </c>
      <c r="D88" s="57" t="s">
        <v>510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511</v>
      </c>
    </row>
    <row r="89" spans="1:19" x14ac:dyDescent="0.45">
      <c r="B89" s="96" t="s">
        <v>514</v>
      </c>
      <c r="C89" s="90" t="s">
        <v>504</v>
      </c>
      <c r="D89" s="57" t="s">
        <v>512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513</v>
      </c>
    </row>
    <row r="90" spans="1:19" x14ac:dyDescent="0.45">
      <c r="B90" s="96" t="s">
        <v>522</v>
      </c>
      <c r="C90" s="90" t="s">
        <v>523</v>
      </c>
      <c r="D90" s="57" t="s">
        <v>524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525</v>
      </c>
    </row>
    <row r="91" spans="1:19" x14ac:dyDescent="0.45">
      <c r="B91" s="96" t="s">
        <v>530</v>
      </c>
      <c r="C91" s="90" t="s">
        <v>214</v>
      </c>
      <c r="D91" s="57" t="s">
        <v>531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532</v>
      </c>
    </row>
    <row r="92" spans="1:19" x14ac:dyDescent="0.45">
      <c r="A92">
        <v>180222</v>
      </c>
      <c r="B92" s="96" t="s">
        <v>565</v>
      </c>
      <c r="C92" s="90" t="s">
        <v>566</v>
      </c>
      <c r="D92" s="57" t="s">
        <v>567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568</v>
      </c>
    </row>
    <row r="93" spans="1:19" x14ac:dyDescent="0.45">
      <c r="A93">
        <v>180227</v>
      </c>
      <c r="B93" s="96" t="s">
        <v>589</v>
      </c>
      <c r="C93" s="90" t="s">
        <v>590</v>
      </c>
      <c r="D93" s="57" t="s">
        <v>591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68</v>
      </c>
      <c r="R93" t="s">
        <v>2489</v>
      </c>
    </row>
    <row r="94" spans="1:19" x14ac:dyDescent="0.45">
      <c r="A94">
        <v>180227</v>
      </c>
      <c r="B94" s="96" t="s">
        <v>592</v>
      </c>
      <c r="C94" s="90" t="s">
        <v>593</v>
      </c>
      <c r="D94" s="57" t="s">
        <v>594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48</v>
      </c>
      <c r="R94" t="s">
        <v>2458</v>
      </c>
    </row>
    <row r="95" spans="1:19" x14ac:dyDescent="0.45">
      <c r="A95">
        <v>180305</v>
      </c>
      <c r="B95" s="96" t="s">
        <v>647</v>
      </c>
      <c r="C95" s="90" t="s">
        <v>649</v>
      </c>
      <c r="D95" s="57" t="s">
        <v>648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650</v>
      </c>
    </row>
    <row r="96" spans="1:19" x14ac:dyDescent="0.45">
      <c r="A96">
        <v>180305</v>
      </c>
      <c r="B96" s="96" t="s">
        <v>656</v>
      </c>
      <c r="C96" s="90" t="s">
        <v>649</v>
      </c>
      <c r="D96" s="57" t="s">
        <v>657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8</v>
      </c>
      <c r="R96" t="s">
        <v>2454</v>
      </c>
      <c r="S96" t="s">
        <v>2436</v>
      </c>
    </row>
    <row r="97" spans="1:21" x14ac:dyDescent="0.45">
      <c r="B97" s="96" t="s">
        <v>665</v>
      </c>
      <c r="C97" s="90" t="s">
        <v>666</v>
      </c>
      <c r="D97" s="57" t="s">
        <v>667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L97" s="41">
        <v>2</v>
      </c>
      <c r="M97" s="72">
        <v>6</v>
      </c>
      <c r="N97" s="72">
        <v>78</v>
      </c>
      <c r="O97" s="41" t="s">
        <v>1486</v>
      </c>
      <c r="P97" s="41" t="s">
        <v>2374</v>
      </c>
      <c r="R97" s="132" t="s">
        <v>2368</v>
      </c>
      <c r="U97" t="s">
        <v>2371</v>
      </c>
    </row>
    <row r="98" spans="1:21" x14ac:dyDescent="0.45">
      <c r="B98" s="96" t="s">
        <v>688</v>
      </c>
      <c r="C98" s="90" t="s">
        <v>675</v>
      </c>
      <c r="D98" s="57" t="s">
        <v>676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677</v>
      </c>
    </row>
    <row r="99" spans="1:21" x14ac:dyDescent="0.45">
      <c r="B99" s="96" t="s">
        <v>689</v>
      </c>
      <c r="D99" s="57" t="s">
        <v>690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692</v>
      </c>
    </row>
    <row r="100" spans="1:21" x14ac:dyDescent="0.45">
      <c r="B100" s="96">
        <v>759</v>
      </c>
      <c r="D100" s="57" t="s">
        <v>691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21" x14ac:dyDescent="0.45">
      <c r="A101">
        <v>180306</v>
      </c>
      <c r="B101" s="96" t="s">
        <v>682</v>
      </c>
      <c r="C101" s="90" t="s">
        <v>675</v>
      </c>
      <c r="D101" s="57" t="s">
        <v>683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684</v>
      </c>
    </row>
    <row r="102" spans="1:21" x14ac:dyDescent="0.45">
      <c r="B102" s="96" t="s">
        <v>704</v>
      </c>
      <c r="C102" s="90" t="s">
        <v>705</v>
      </c>
      <c r="D102" s="57" t="s">
        <v>706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707</v>
      </c>
    </row>
    <row r="103" spans="1:21" x14ac:dyDescent="0.45">
      <c r="B103" s="96">
        <v>798</v>
      </c>
      <c r="D103" s="57" t="s">
        <v>718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21" x14ac:dyDescent="0.45">
      <c r="B104" s="96">
        <v>799</v>
      </c>
      <c r="C104" s="90" t="s">
        <v>734</v>
      </c>
      <c r="D104" s="57" t="s">
        <v>735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2</v>
      </c>
      <c r="N104" s="72">
        <v>16</v>
      </c>
      <c r="R104" t="s">
        <v>2464</v>
      </c>
    </row>
    <row r="105" spans="1:21" x14ac:dyDescent="0.45">
      <c r="B105" s="96" t="s">
        <v>739</v>
      </c>
      <c r="C105" s="90" t="s">
        <v>740</v>
      </c>
      <c r="D105" s="57" t="s">
        <v>741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742</v>
      </c>
    </row>
    <row r="106" spans="1:21" x14ac:dyDescent="0.45">
      <c r="A106">
        <v>180320</v>
      </c>
      <c r="B106" s="96" t="s">
        <v>746</v>
      </c>
      <c r="C106" s="90" t="s">
        <v>747</v>
      </c>
      <c r="D106" s="57" t="s">
        <v>748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749</v>
      </c>
    </row>
    <row r="107" spans="1:21" x14ac:dyDescent="0.45">
      <c r="B107" s="96" t="s">
        <v>755</v>
      </c>
      <c r="D107" s="57" t="s">
        <v>756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757</v>
      </c>
    </row>
    <row r="108" spans="1:21" x14ac:dyDescent="0.45">
      <c r="A108">
        <v>180324</v>
      </c>
      <c r="B108" s="96" t="s">
        <v>852</v>
      </c>
      <c r="C108" s="90" t="s">
        <v>853</v>
      </c>
      <c r="D108" s="57" t="s">
        <v>854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21" x14ac:dyDescent="0.45">
      <c r="B109" s="96" t="s">
        <v>856</v>
      </c>
      <c r="D109" s="57" t="s">
        <v>855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21" x14ac:dyDescent="0.45">
      <c r="B110" s="96" t="s">
        <v>857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21" x14ac:dyDescent="0.45">
      <c r="B111" s="96" t="s">
        <v>858</v>
      </c>
      <c r="D111" s="57" t="s">
        <v>859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21" x14ac:dyDescent="0.45">
      <c r="B112" s="96" t="s">
        <v>860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899</v>
      </c>
    </row>
    <row r="113" spans="1:19" x14ac:dyDescent="0.45">
      <c r="B113" s="96" t="s">
        <v>861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862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  <c r="R114" t="s">
        <v>1233</v>
      </c>
    </row>
    <row r="115" spans="1:19" x14ac:dyDescent="0.45">
      <c r="B115" s="96" t="s">
        <v>870</v>
      </c>
      <c r="C115" s="90" t="s">
        <v>675</v>
      </c>
      <c r="D115" t="s">
        <v>2465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885</v>
      </c>
    </row>
    <row r="116" spans="1:19" x14ac:dyDescent="0.45">
      <c r="A116">
        <v>180424</v>
      </c>
      <c r="B116" s="96">
        <v>1461</v>
      </c>
      <c r="C116" s="90" t="s">
        <v>879</v>
      </c>
      <c r="D116" s="85" t="s">
        <v>878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884</v>
      </c>
    </row>
    <row r="117" spans="1:19" x14ac:dyDescent="0.45">
      <c r="A117">
        <v>180417</v>
      </c>
      <c r="B117" s="96" t="s">
        <v>880</v>
      </c>
      <c r="C117" s="90" t="s">
        <v>881</v>
      </c>
      <c r="D117" s="85" t="s">
        <v>882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883</v>
      </c>
      <c r="S117" t="s">
        <v>953</v>
      </c>
    </row>
    <row r="118" spans="1:19" x14ac:dyDescent="0.45">
      <c r="A118">
        <v>180426</v>
      </c>
      <c r="B118" s="96" t="s">
        <v>893</v>
      </c>
      <c r="C118" s="90" t="s">
        <v>894</v>
      </c>
      <c r="D118" s="85" t="s">
        <v>895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L118" s="41">
        <v>1</v>
      </c>
      <c r="M118" s="72">
        <v>3</v>
      </c>
      <c r="N118" s="72">
        <v>39</v>
      </c>
      <c r="R118" t="s">
        <v>896</v>
      </c>
    </row>
    <row r="119" spans="1:19" x14ac:dyDescent="0.45">
      <c r="A119">
        <v>180501</v>
      </c>
      <c r="B119" s="96">
        <v>1489</v>
      </c>
      <c r="D119" s="85" t="s">
        <v>904</v>
      </c>
      <c r="F119" s="72"/>
      <c r="G119">
        <v>1</v>
      </c>
      <c r="H119" s="72">
        <v>1</v>
      </c>
      <c r="K119" s="72"/>
      <c r="M119" s="72"/>
      <c r="N119" s="72"/>
      <c r="R119" t="s">
        <v>968</v>
      </c>
      <c r="S119" t="s">
        <v>1331</v>
      </c>
    </row>
    <row r="120" spans="1:19" x14ac:dyDescent="0.45">
      <c r="A120">
        <v>180529</v>
      </c>
      <c r="B120" s="96" t="s">
        <v>954</v>
      </c>
      <c r="C120" s="90" t="s">
        <v>955</v>
      </c>
      <c r="D120" s="85" t="s">
        <v>956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974</v>
      </c>
    </row>
    <row r="121" spans="1:19" x14ac:dyDescent="0.45">
      <c r="A121">
        <v>180531</v>
      </c>
      <c r="B121" s="96">
        <v>1498</v>
      </c>
      <c r="C121" s="90" t="s">
        <v>962</v>
      </c>
      <c r="D121" s="85" t="s">
        <v>963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975</v>
      </c>
    </row>
    <row r="122" spans="1:19" x14ac:dyDescent="0.45">
      <c r="A122">
        <v>180605</v>
      </c>
      <c r="B122" s="96" t="s">
        <v>969</v>
      </c>
      <c r="C122" s="90" t="s">
        <v>970</v>
      </c>
      <c r="D122" s="85" t="s">
        <v>972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971</v>
      </c>
      <c r="R122" t="s">
        <v>973</v>
      </c>
    </row>
    <row r="123" spans="1:19" x14ac:dyDescent="0.45">
      <c r="A123">
        <v>180626</v>
      </c>
      <c r="B123" s="96" t="s">
        <v>988</v>
      </c>
      <c r="C123" s="90" t="s">
        <v>989</v>
      </c>
      <c r="D123" s="85" t="s">
        <v>990</v>
      </c>
      <c r="E123" s="41">
        <v>6</v>
      </c>
      <c r="F123" s="72">
        <v>3</v>
      </c>
      <c r="G123">
        <v>1</v>
      </c>
      <c r="H123" s="72">
        <v>10</v>
      </c>
      <c r="I123" s="41">
        <v>9</v>
      </c>
      <c r="K123" s="72">
        <v>18</v>
      </c>
      <c r="L123" s="41">
        <v>1</v>
      </c>
      <c r="M123" s="72">
        <v>2</v>
      </c>
      <c r="N123" s="72">
        <v>31</v>
      </c>
      <c r="R123" t="s">
        <v>991</v>
      </c>
    </row>
    <row r="124" spans="1:19" x14ac:dyDescent="0.45">
      <c r="B124" s="96">
        <v>1543</v>
      </c>
      <c r="D124" s="85" t="s">
        <v>992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993</v>
      </c>
    </row>
    <row r="125" spans="1:19" x14ac:dyDescent="0.45">
      <c r="A125">
        <v>180703</v>
      </c>
      <c r="B125" s="96" t="s">
        <v>1052</v>
      </c>
      <c r="C125" s="90" t="s">
        <v>1053</v>
      </c>
      <c r="D125" s="85" t="s">
        <v>1054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1055</v>
      </c>
      <c r="S125" t="s">
        <v>1172</v>
      </c>
    </row>
    <row r="126" spans="1:19" x14ac:dyDescent="0.45">
      <c r="A126">
        <v>1807017</v>
      </c>
      <c r="B126" s="96" t="s">
        <v>1087</v>
      </c>
      <c r="C126" s="90" t="s">
        <v>1089</v>
      </c>
      <c r="D126" s="85" t="s">
        <v>1088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1105</v>
      </c>
    </row>
    <row r="127" spans="1:19" x14ac:dyDescent="0.45">
      <c r="A127">
        <v>180808</v>
      </c>
      <c r="B127" s="96">
        <v>1570</v>
      </c>
      <c r="D127" s="85" t="s">
        <v>1101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1114</v>
      </c>
      <c r="C128" s="90" t="s">
        <v>1112</v>
      </c>
      <c r="D128" s="85" t="s">
        <v>1113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1117</v>
      </c>
    </row>
    <row r="129" spans="1:19" x14ac:dyDescent="0.45">
      <c r="B129" s="96" t="s">
        <v>1115</v>
      </c>
      <c r="C129" s="90" t="s">
        <v>1138</v>
      </c>
      <c r="D129" s="85" t="s">
        <v>1116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1118</v>
      </c>
    </row>
    <row r="130" spans="1:19" x14ac:dyDescent="0.45">
      <c r="B130" s="96" t="s">
        <v>1130</v>
      </c>
      <c r="C130" s="90" t="s">
        <v>1138</v>
      </c>
      <c r="D130" s="85" t="s">
        <v>1131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1132</v>
      </c>
      <c r="P130" s="41" t="s">
        <v>1133</v>
      </c>
      <c r="R130" t="s">
        <v>2491</v>
      </c>
    </row>
    <row r="131" spans="1:19" x14ac:dyDescent="0.45">
      <c r="A131">
        <v>180911</v>
      </c>
      <c r="B131" s="96" t="s">
        <v>1151</v>
      </c>
      <c r="C131" s="90" t="s">
        <v>1152</v>
      </c>
      <c r="D131" s="85" t="s">
        <v>1193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  <c r="R131" t="s">
        <v>1332</v>
      </c>
    </row>
    <row r="132" spans="1:19" x14ac:dyDescent="0.45">
      <c r="B132" s="96" t="s">
        <v>1153</v>
      </c>
      <c r="C132" s="90" t="s">
        <v>1154</v>
      </c>
      <c r="D132" s="85" t="s">
        <v>1155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1160</v>
      </c>
    </row>
    <row r="133" spans="1:19" x14ac:dyDescent="0.45">
      <c r="A133">
        <v>180920</v>
      </c>
      <c r="B133" s="96" t="s">
        <v>1169</v>
      </c>
      <c r="C133" s="90" t="s">
        <v>1170</v>
      </c>
      <c r="D133" s="85" t="s">
        <v>1171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  <c r="R133" t="s">
        <v>1194</v>
      </c>
    </row>
    <row r="134" spans="1:19" x14ac:dyDescent="0.45">
      <c r="A134">
        <v>180928</v>
      </c>
      <c r="B134" s="96" t="s">
        <v>1188</v>
      </c>
      <c r="D134" s="85" t="s">
        <v>1187</v>
      </c>
      <c r="F134" s="72"/>
      <c r="H134" s="72"/>
      <c r="J134" s="72"/>
      <c r="K134" s="72"/>
      <c r="M134" s="72"/>
      <c r="N134" s="72"/>
      <c r="R134" t="s">
        <v>1189</v>
      </c>
    </row>
    <row r="135" spans="1:19" x14ac:dyDescent="0.45">
      <c r="A135">
        <v>180930</v>
      </c>
      <c r="B135" s="96">
        <v>2033</v>
      </c>
      <c r="C135" s="90" t="s">
        <v>1190</v>
      </c>
      <c r="D135" s="85" t="s">
        <v>1191</v>
      </c>
      <c r="E135" s="41">
        <v>1</v>
      </c>
      <c r="F135" s="72"/>
      <c r="H135" s="72">
        <v>1</v>
      </c>
      <c r="I135" s="41">
        <v>1</v>
      </c>
      <c r="J135" s="72"/>
      <c r="K135" s="72">
        <v>2</v>
      </c>
      <c r="M135" s="72"/>
      <c r="N135" s="72"/>
      <c r="R135" t="s">
        <v>1192</v>
      </c>
    </row>
    <row r="136" spans="1:19" x14ac:dyDescent="0.45">
      <c r="A136">
        <v>181004</v>
      </c>
      <c r="B136" s="96" t="s">
        <v>1210</v>
      </c>
      <c r="C136" s="90" t="s">
        <v>1211</v>
      </c>
      <c r="D136" s="85" t="s">
        <v>1215</v>
      </c>
      <c r="E136" s="41">
        <v>8</v>
      </c>
      <c r="F136" s="72">
        <v>2</v>
      </c>
      <c r="G136">
        <v>1</v>
      </c>
      <c r="H136" s="72">
        <v>11</v>
      </c>
      <c r="I136" s="41">
        <v>10</v>
      </c>
      <c r="J136" s="72"/>
      <c r="K136" s="72">
        <v>20</v>
      </c>
      <c r="M136" s="72"/>
      <c r="N136" s="72"/>
      <c r="R136" t="s">
        <v>1213</v>
      </c>
    </row>
    <row r="137" spans="1:19" x14ac:dyDescent="0.45">
      <c r="B137" s="96" t="s">
        <v>1216</v>
      </c>
      <c r="D137" s="85" t="s">
        <v>1212</v>
      </c>
      <c r="F137" s="72"/>
      <c r="G137">
        <v>6</v>
      </c>
      <c r="H137" s="72">
        <v>6</v>
      </c>
      <c r="J137" s="72"/>
      <c r="K137" s="72"/>
      <c r="M137" s="72"/>
      <c r="N137" s="72"/>
    </row>
    <row r="138" spans="1:19" x14ac:dyDescent="0.45">
      <c r="A138">
        <v>181010</v>
      </c>
      <c r="B138" s="96" t="s">
        <v>1223</v>
      </c>
      <c r="C138" s="90" t="s">
        <v>1224</v>
      </c>
      <c r="D138" s="85" t="s">
        <v>1225</v>
      </c>
      <c r="E138" s="41">
        <v>4</v>
      </c>
      <c r="F138" s="72">
        <v>1</v>
      </c>
      <c r="G138">
        <v>1</v>
      </c>
      <c r="H138" s="72">
        <v>6</v>
      </c>
      <c r="I138" s="41">
        <v>5</v>
      </c>
      <c r="J138" s="72"/>
      <c r="K138" s="72">
        <v>10</v>
      </c>
      <c r="M138" s="72">
        <v>1</v>
      </c>
      <c r="N138" s="72">
        <v>4</v>
      </c>
      <c r="R138" t="s">
        <v>1250</v>
      </c>
      <c r="S138" t="s">
        <v>1226</v>
      </c>
    </row>
    <row r="139" spans="1:19" x14ac:dyDescent="0.45">
      <c r="A139">
        <v>181011</v>
      </c>
      <c r="B139" s="96">
        <v>2044</v>
      </c>
      <c r="D139" s="85" t="s">
        <v>1238</v>
      </c>
      <c r="E139" s="41">
        <v>2</v>
      </c>
      <c r="F139" s="72">
        <v>1</v>
      </c>
      <c r="H139" s="72">
        <v>3</v>
      </c>
      <c r="I139" s="41">
        <v>3</v>
      </c>
      <c r="J139" s="72"/>
      <c r="K139" s="72">
        <v>6</v>
      </c>
      <c r="M139" s="72"/>
      <c r="N139" s="72"/>
      <c r="R139" t="s">
        <v>1249</v>
      </c>
    </row>
    <row r="140" spans="1:19" x14ac:dyDescent="0.45">
      <c r="B140" s="96">
        <v>2045</v>
      </c>
      <c r="D140" s="85" t="s">
        <v>1239</v>
      </c>
      <c r="E140" s="41">
        <v>2</v>
      </c>
      <c r="F140" s="72">
        <v>1</v>
      </c>
      <c r="H140" s="72">
        <v>3</v>
      </c>
      <c r="I140" s="41">
        <v>3</v>
      </c>
      <c r="J140" s="72"/>
      <c r="K140" s="72">
        <v>6</v>
      </c>
      <c r="M140" s="72"/>
      <c r="N140" s="72"/>
      <c r="R140" t="s">
        <v>1251</v>
      </c>
    </row>
    <row r="141" spans="1:19" x14ac:dyDescent="0.45">
      <c r="A141">
        <v>181016</v>
      </c>
      <c r="C141" s="90" t="s">
        <v>1248</v>
      </c>
      <c r="D141" s="85"/>
      <c r="E141" s="41">
        <v>2</v>
      </c>
      <c r="F141" s="72"/>
      <c r="H141" s="72">
        <v>2</v>
      </c>
      <c r="I141" s="41">
        <v>2</v>
      </c>
      <c r="J141" s="72"/>
      <c r="K141" s="72">
        <v>4</v>
      </c>
      <c r="M141" s="72"/>
      <c r="N141" s="72"/>
      <c r="R141" t="s">
        <v>1252</v>
      </c>
    </row>
    <row r="142" spans="1:19" x14ac:dyDescent="0.45">
      <c r="A142">
        <v>181017</v>
      </c>
      <c r="B142" s="96" t="s">
        <v>1254</v>
      </c>
      <c r="D142" s="85" t="s">
        <v>1255</v>
      </c>
      <c r="E142" s="41">
        <v>3</v>
      </c>
      <c r="F142" s="72"/>
      <c r="H142" s="72">
        <v>3</v>
      </c>
      <c r="I142" s="41">
        <v>3</v>
      </c>
      <c r="J142" s="72"/>
      <c r="K142" s="72">
        <v>6</v>
      </c>
      <c r="M142" s="72"/>
      <c r="N142" s="72"/>
      <c r="R142" s="132" t="s">
        <v>1279</v>
      </c>
    </row>
    <row r="143" spans="1:19" x14ac:dyDescent="0.45">
      <c r="A143">
        <v>181018</v>
      </c>
      <c r="B143" s="96">
        <v>2051</v>
      </c>
      <c r="C143" s="90" t="s">
        <v>1258</v>
      </c>
      <c r="D143" s="85" t="s">
        <v>1259</v>
      </c>
      <c r="E143" s="41">
        <v>2</v>
      </c>
      <c r="F143" s="72">
        <v>1</v>
      </c>
      <c r="H143" s="72">
        <v>3</v>
      </c>
      <c r="I143" s="41">
        <v>3</v>
      </c>
      <c r="J143" s="72"/>
      <c r="K143" s="72">
        <v>6</v>
      </c>
      <c r="M143" s="72"/>
      <c r="N143" s="72"/>
      <c r="R143" t="s">
        <v>1279</v>
      </c>
    </row>
    <row r="144" spans="1:19" x14ac:dyDescent="0.45">
      <c r="A144">
        <v>181019</v>
      </c>
      <c r="B144" s="96">
        <v>2052</v>
      </c>
      <c r="C144" s="90" t="s">
        <v>1260</v>
      </c>
      <c r="D144" s="85" t="s">
        <v>1261</v>
      </c>
      <c r="E144" s="41">
        <v>2</v>
      </c>
      <c r="F144" s="72">
        <v>1</v>
      </c>
      <c r="H144" s="72">
        <v>3</v>
      </c>
      <c r="I144" s="41">
        <v>3</v>
      </c>
      <c r="J144" s="72"/>
      <c r="K144" s="72">
        <v>6</v>
      </c>
      <c r="M144" s="72">
        <v>1</v>
      </c>
      <c r="N144" s="72">
        <v>4</v>
      </c>
      <c r="R144" t="s">
        <v>1263</v>
      </c>
    </row>
    <row r="145" spans="1:18" x14ac:dyDescent="0.45">
      <c r="B145" s="96" t="s">
        <v>1264</v>
      </c>
      <c r="D145" s="85" t="s">
        <v>1262</v>
      </c>
      <c r="E145" s="41">
        <v>4</v>
      </c>
      <c r="F145" s="72">
        <v>1</v>
      </c>
      <c r="H145" s="72">
        <v>5</v>
      </c>
      <c r="I145" s="41">
        <v>5</v>
      </c>
      <c r="J145" s="72"/>
      <c r="K145" s="72">
        <v>10</v>
      </c>
      <c r="M145" s="72"/>
      <c r="N145" s="72"/>
      <c r="R145" t="s">
        <v>1263</v>
      </c>
    </row>
    <row r="146" spans="1:18" x14ac:dyDescent="0.45">
      <c r="A146">
        <v>181023</v>
      </c>
      <c r="B146" s="96">
        <v>2056</v>
      </c>
      <c r="C146" s="90" t="s">
        <v>1269</v>
      </c>
      <c r="D146" s="85" t="s">
        <v>1270</v>
      </c>
      <c r="F146" s="72"/>
      <c r="G146">
        <v>1</v>
      </c>
      <c r="H146" s="72">
        <v>1</v>
      </c>
      <c r="J146" s="72"/>
      <c r="K146" s="72"/>
      <c r="M146" s="72"/>
      <c r="N146" s="72"/>
    </row>
    <row r="147" spans="1:18" x14ac:dyDescent="0.45">
      <c r="B147" s="96" t="s">
        <v>1282</v>
      </c>
      <c r="C147" s="90" t="s">
        <v>1283</v>
      </c>
      <c r="D147" s="85" t="s">
        <v>1284</v>
      </c>
      <c r="E147" s="41">
        <v>6</v>
      </c>
      <c r="F147" s="72">
        <v>1</v>
      </c>
      <c r="H147" s="72">
        <v>7</v>
      </c>
      <c r="I147" s="41">
        <v>7</v>
      </c>
      <c r="J147" s="72"/>
      <c r="K147" s="72">
        <v>14</v>
      </c>
      <c r="L147" s="41">
        <v>1</v>
      </c>
      <c r="M147" s="72"/>
      <c r="N147" s="72">
        <v>15</v>
      </c>
      <c r="R147" t="s">
        <v>1295</v>
      </c>
    </row>
    <row r="148" spans="1:18" x14ac:dyDescent="0.45">
      <c r="B148" s="96" t="s">
        <v>1285</v>
      </c>
      <c r="D148" s="85" t="s">
        <v>1286</v>
      </c>
      <c r="E148" s="41">
        <v>8</v>
      </c>
      <c r="F148" s="72">
        <v>1</v>
      </c>
      <c r="H148" s="72">
        <v>9</v>
      </c>
      <c r="I148" s="41">
        <v>9</v>
      </c>
      <c r="J148" s="72"/>
      <c r="K148" s="72">
        <v>18</v>
      </c>
      <c r="M148" s="72"/>
      <c r="N148" s="72"/>
      <c r="R148" t="s">
        <v>1287</v>
      </c>
    </row>
    <row r="149" spans="1:18" x14ac:dyDescent="0.45">
      <c r="B149" s="96">
        <v>2064</v>
      </c>
      <c r="D149" s="85" t="s">
        <v>1302</v>
      </c>
      <c r="E149" s="41">
        <v>1</v>
      </c>
      <c r="F149" s="72"/>
      <c r="H149" s="72">
        <v>1</v>
      </c>
      <c r="I149" s="41">
        <v>1</v>
      </c>
      <c r="J149" s="72"/>
      <c r="K149" s="72">
        <v>2</v>
      </c>
      <c r="M149" s="72"/>
      <c r="N149" s="72"/>
      <c r="R149" t="s">
        <v>1303</v>
      </c>
    </row>
    <row r="150" spans="1:18" x14ac:dyDescent="0.45">
      <c r="A150">
        <v>181030</v>
      </c>
      <c r="B150" s="96" t="s">
        <v>1314</v>
      </c>
      <c r="C150" s="90" t="s">
        <v>1315</v>
      </c>
      <c r="D150" s="85" t="s">
        <v>1316</v>
      </c>
      <c r="E150" s="41">
        <v>5</v>
      </c>
      <c r="F150" s="72"/>
      <c r="H150" s="72">
        <v>5</v>
      </c>
      <c r="I150" s="41">
        <v>5</v>
      </c>
      <c r="J150" s="72"/>
      <c r="K150" s="72">
        <v>10</v>
      </c>
      <c r="M150" s="72"/>
      <c r="N150" s="72"/>
      <c r="R150" t="s">
        <v>1334</v>
      </c>
    </row>
    <row r="151" spans="1:18" x14ac:dyDescent="0.45">
      <c r="B151" s="96" t="s">
        <v>1325</v>
      </c>
      <c r="C151" s="90" t="s">
        <v>1326</v>
      </c>
      <c r="D151" s="85" t="s">
        <v>1327</v>
      </c>
      <c r="E151" s="41">
        <v>14</v>
      </c>
      <c r="F151" s="72"/>
      <c r="H151" s="72">
        <v>14</v>
      </c>
      <c r="I151" s="41">
        <v>14</v>
      </c>
      <c r="J151" s="72"/>
      <c r="K151" s="72">
        <v>28</v>
      </c>
      <c r="M151" s="72"/>
      <c r="N151" s="72"/>
      <c r="R151" t="s">
        <v>1335</v>
      </c>
    </row>
    <row r="152" spans="1:18" x14ac:dyDescent="0.45">
      <c r="A152">
        <v>181120</v>
      </c>
      <c r="B152" s="96" t="s">
        <v>1348</v>
      </c>
      <c r="C152" s="90" t="s">
        <v>1349</v>
      </c>
      <c r="D152" s="85" t="s">
        <v>1350</v>
      </c>
      <c r="E152" s="41">
        <v>3</v>
      </c>
      <c r="F152" s="72"/>
      <c r="H152" s="72">
        <v>3</v>
      </c>
      <c r="I152" s="41">
        <v>3</v>
      </c>
      <c r="J152" s="72"/>
      <c r="K152" s="72">
        <v>6</v>
      </c>
      <c r="M152" s="72"/>
      <c r="N152" s="72"/>
      <c r="R152" t="s">
        <v>1351</v>
      </c>
    </row>
    <row r="153" spans="1:18" x14ac:dyDescent="0.45">
      <c r="A153">
        <v>181122</v>
      </c>
      <c r="C153" s="90" t="s">
        <v>1354</v>
      </c>
      <c r="D153" s="85" t="s">
        <v>1355</v>
      </c>
      <c r="F153" s="72"/>
      <c r="H153" s="72"/>
      <c r="J153" s="72"/>
      <c r="K153" s="72"/>
      <c r="M153" s="72">
        <v>2</v>
      </c>
      <c r="N153" s="72">
        <v>16</v>
      </c>
      <c r="R153" t="s">
        <v>1402</v>
      </c>
    </row>
    <row r="154" spans="1:18" x14ac:dyDescent="0.45">
      <c r="A154">
        <v>181122</v>
      </c>
      <c r="C154" s="90" t="s">
        <v>1356</v>
      </c>
      <c r="D154" s="85" t="s">
        <v>1357</v>
      </c>
      <c r="F154" s="72"/>
      <c r="H154" s="72"/>
      <c r="J154" s="72">
        <v>1</v>
      </c>
      <c r="K154" s="72">
        <v>2</v>
      </c>
      <c r="M154" s="72"/>
      <c r="N154" s="72"/>
      <c r="R154" t="s">
        <v>1376</v>
      </c>
    </row>
    <row r="155" spans="1:18" x14ac:dyDescent="0.45">
      <c r="A155">
        <v>181127</v>
      </c>
      <c r="B155" s="96" t="s">
        <v>1366</v>
      </c>
      <c r="D155" s="85" t="s">
        <v>1367</v>
      </c>
      <c r="E155" s="41">
        <v>3</v>
      </c>
      <c r="F155" s="72"/>
      <c r="H155" s="72">
        <v>3</v>
      </c>
      <c r="I155" s="41">
        <v>3</v>
      </c>
      <c r="J155" s="72"/>
      <c r="K155" s="72">
        <v>6</v>
      </c>
      <c r="M155" s="72"/>
      <c r="N155" s="72"/>
      <c r="R155" t="s">
        <v>1368</v>
      </c>
    </row>
    <row r="156" spans="1:18" x14ac:dyDescent="0.45">
      <c r="B156" s="96" t="s">
        <v>1369</v>
      </c>
      <c r="C156" s="90" t="s">
        <v>1370</v>
      </c>
      <c r="D156" s="85" t="s">
        <v>1371</v>
      </c>
      <c r="E156" s="41">
        <v>3</v>
      </c>
      <c r="F156" s="72"/>
      <c r="H156" s="72">
        <v>3</v>
      </c>
      <c r="I156" s="41">
        <v>3</v>
      </c>
      <c r="J156" s="72"/>
      <c r="K156" s="72">
        <v>6</v>
      </c>
      <c r="M156" s="72"/>
      <c r="N156" s="72"/>
      <c r="R156" t="s">
        <v>1407</v>
      </c>
    </row>
    <row r="157" spans="1:18" x14ac:dyDescent="0.45">
      <c r="B157" s="96" t="s">
        <v>1372</v>
      </c>
      <c r="C157" s="90" t="s">
        <v>1373</v>
      </c>
      <c r="D157" s="85" t="s">
        <v>1374</v>
      </c>
      <c r="E157" s="41">
        <v>5</v>
      </c>
      <c r="F157" s="72"/>
      <c r="H157" s="72">
        <v>5</v>
      </c>
      <c r="I157" s="41">
        <v>5</v>
      </c>
      <c r="J157" s="72"/>
      <c r="K157" s="72">
        <v>10</v>
      </c>
      <c r="M157" s="72"/>
      <c r="N157" s="72"/>
      <c r="R157" t="s">
        <v>1398</v>
      </c>
    </row>
    <row r="158" spans="1:18" x14ac:dyDescent="0.45">
      <c r="A158">
        <v>181202</v>
      </c>
      <c r="B158" s="96" t="s">
        <v>1378</v>
      </c>
      <c r="C158" s="90" t="s">
        <v>1379</v>
      </c>
      <c r="D158" s="85" t="s">
        <v>1380</v>
      </c>
      <c r="E158" s="41">
        <v>25</v>
      </c>
      <c r="F158" s="72"/>
      <c r="H158" s="72">
        <v>25</v>
      </c>
      <c r="I158" s="41">
        <v>25</v>
      </c>
      <c r="J158" s="72"/>
      <c r="K158" s="72">
        <v>50</v>
      </c>
      <c r="L158" s="41">
        <v>2</v>
      </c>
      <c r="M158" s="72"/>
      <c r="N158" s="72">
        <v>30</v>
      </c>
      <c r="R158" t="s">
        <v>1397</v>
      </c>
    </row>
    <row r="159" spans="1:18" x14ac:dyDescent="0.45">
      <c r="A159">
        <v>181202</v>
      </c>
      <c r="B159" s="96" t="s">
        <v>1514</v>
      </c>
      <c r="C159" s="90" t="s">
        <v>1379</v>
      </c>
      <c r="D159" s="85" t="s">
        <v>1381</v>
      </c>
      <c r="E159" s="41">
        <v>3</v>
      </c>
      <c r="F159" s="72"/>
      <c r="H159" s="72">
        <v>3</v>
      </c>
      <c r="I159" s="41">
        <v>3</v>
      </c>
      <c r="J159" s="72"/>
      <c r="K159" s="72">
        <v>6</v>
      </c>
      <c r="M159" s="72"/>
      <c r="N159" s="72"/>
      <c r="R159" t="s">
        <v>1411</v>
      </c>
    </row>
    <row r="160" spans="1:18" x14ac:dyDescent="0.45">
      <c r="A160">
        <v>181204</v>
      </c>
      <c r="B160" s="96">
        <v>2120</v>
      </c>
      <c r="C160" s="90" t="s">
        <v>1382</v>
      </c>
      <c r="D160" s="85" t="s">
        <v>1383</v>
      </c>
      <c r="E160" s="41">
        <v>1</v>
      </c>
      <c r="F160" s="72"/>
      <c r="H160" s="72">
        <v>1</v>
      </c>
      <c r="I160" s="41">
        <v>1</v>
      </c>
      <c r="J160" s="72"/>
      <c r="K160" s="72">
        <v>2</v>
      </c>
      <c r="M160" s="72"/>
      <c r="N160" s="72"/>
    </row>
    <row r="161" spans="1:19" x14ac:dyDescent="0.45">
      <c r="B161" s="96" t="s">
        <v>1515</v>
      </c>
      <c r="C161" s="90" t="s">
        <v>1384</v>
      </c>
      <c r="D161" s="85" t="s">
        <v>1385</v>
      </c>
      <c r="E161" s="41">
        <v>11</v>
      </c>
      <c r="F161" s="72"/>
      <c r="H161" s="72">
        <v>11</v>
      </c>
      <c r="I161" s="41">
        <v>11</v>
      </c>
      <c r="J161" s="72"/>
      <c r="K161" s="72">
        <v>22</v>
      </c>
      <c r="M161" s="72"/>
      <c r="N161" s="72"/>
      <c r="R161" t="s">
        <v>1393</v>
      </c>
    </row>
    <row r="162" spans="1:19" x14ac:dyDescent="0.45">
      <c r="B162" s="96">
        <v>2125</v>
      </c>
      <c r="C162" s="90" t="s">
        <v>1390</v>
      </c>
      <c r="D162" s="85" t="s">
        <v>1391</v>
      </c>
      <c r="E162" s="41">
        <v>1</v>
      </c>
      <c r="F162" s="72"/>
      <c r="H162" s="72">
        <v>1</v>
      </c>
      <c r="I162" s="41">
        <v>1</v>
      </c>
      <c r="J162" s="72">
        <v>3</v>
      </c>
      <c r="K162" s="72">
        <v>3</v>
      </c>
      <c r="M162" s="72"/>
      <c r="N162" s="72"/>
      <c r="R162" t="s">
        <v>1392</v>
      </c>
    </row>
    <row r="163" spans="1:19" x14ac:dyDescent="0.45">
      <c r="B163" s="96">
        <v>2127</v>
      </c>
      <c r="D163" s="85" t="s">
        <v>1403</v>
      </c>
      <c r="E163" s="41">
        <v>1</v>
      </c>
      <c r="F163" s="72"/>
      <c r="H163" s="72">
        <v>1</v>
      </c>
      <c r="I163" s="41">
        <v>1</v>
      </c>
      <c r="J163" s="72"/>
      <c r="K163" s="72">
        <v>2</v>
      </c>
      <c r="M163" s="72"/>
      <c r="N163" s="72"/>
      <c r="R163" s="132" t="s">
        <v>1404</v>
      </c>
    </row>
    <row r="164" spans="1:19" x14ac:dyDescent="0.45">
      <c r="A164">
        <v>181206</v>
      </c>
      <c r="B164" s="96" t="s">
        <v>1517</v>
      </c>
      <c r="C164" s="90" t="s">
        <v>1410</v>
      </c>
      <c r="D164" s="85" t="s">
        <v>1409</v>
      </c>
      <c r="E164" s="41">
        <v>4</v>
      </c>
      <c r="F164" s="72"/>
      <c r="H164" s="72">
        <v>4</v>
      </c>
      <c r="I164" s="41">
        <v>4</v>
      </c>
      <c r="J164" s="72"/>
      <c r="K164" s="72">
        <v>8</v>
      </c>
      <c r="M164" s="72"/>
      <c r="N164" s="72"/>
      <c r="R164" t="s">
        <v>1432</v>
      </c>
    </row>
    <row r="165" spans="1:19" x14ac:dyDescent="0.45">
      <c r="A165">
        <v>181207</v>
      </c>
      <c r="B165" s="96" t="s">
        <v>1516</v>
      </c>
      <c r="C165" s="90" t="s">
        <v>1415</v>
      </c>
      <c r="D165" s="85" t="s">
        <v>1416</v>
      </c>
      <c r="E165" s="41">
        <v>26</v>
      </c>
      <c r="F165" s="72"/>
      <c r="G165">
        <v>1</v>
      </c>
      <c r="H165" s="72">
        <v>27</v>
      </c>
      <c r="I165" s="41">
        <v>26</v>
      </c>
      <c r="J165" s="72"/>
      <c r="K165" s="72">
        <v>52</v>
      </c>
      <c r="M165" s="72"/>
      <c r="N165" s="72"/>
      <c r="R165" t="s">
        <v>1924</v>
      </c>
    </row>
    <row r="166" spans="1:19" x14ac:dyDescent="0.45">
      <c r="A166">
        <v>181211</v>
      </c>
      <c r="B166" s="96" t="s">
        <v>1518</v>
      </c>
      <c r="D166" s="85" t="s">
        <v>1418</v>
      </c>
      <c r="E166" s="41">
        <v>23</v>
      </c>
      <c r="F166" s="72"/>
      <c r="H166" s="72">
        <v>23</v>
      </c>
      <c r="I166" s="41">
        <v>23</v>
      </c>
      <c r="J166" s="72"/>
      <c r="K166" s="72">
        <v>46</v>
      </c>
      <c r="L166" s="41">
        <v>3</v>
      </c>
      <c r="M166" s="72"/>
      <c r="N166" s="72">
        <v>45</v>
      </c>
      <c r="O166" s="41" t="s">
        <v>1419</v>
      </c>
      <c r="R166" t="s">
        <v>1420</v>
      </c>
    </row>
    <row r="167" spans="1:19" x14ac:dyDescent="0.45">
      <c r="A167">
        <v>181212</v>
      </c>
      <c r="B167" s="96" t="s">
        <v>1519</v>
      </c>
      <c r="C167" s="90" t="s">
        <v>1421</v>
      </c>
      <c r="D167" s="85" t="s">
        <v>1422</v>
      </c>
      <c r="E167" s="41">
        <v>8</v>
      </c>
      <c r="F167" s="72"/>
      <c r="G167">
        <v>1</v>
      </c>
      <c r="H167" s="72">
        <v>9</v>
      </c>
      <c r="I167" s="41">
        <v>8</v>
      </c>
      <c r="J167" s="72"/>
      <c r="K167" s="72">
        <v>16</v>
      </c>
      <c r="L167" s="41">
        <v>1</v>
      </c>
      <c r="M167" s="72"/>
      <c r="N167" s="72">
        <v>15</v>
      </c>
      <c r="O167" s="41" t="s">
        <v>1423</v>
      </c>
      <c r="R167" t="s">
        <v>1424</v>
      </c>
      <c r="S167" t="s">
        <v>2438</v>
      </c>
    </row>
    <row r="168" spans="1:19" x14ac:dyDescent="0.45">
      <c r="A168">
        <v>181213</v>
      </c>
      <c r="B168" s="96" t="s">
        <v>1520</v>
      </c>
      <c r="D168" s="85" t="s">
        <v>1429</v>
      </c>
      <c r="E168" s="41">
        <v>7</v>
      </c>
      <c r="F168" s="72"/>
      <c r="H168" s="72">
        <v>7</v>
      </c>
      <c r="I168" s="41">
        <v>7</v>
      </c>
      <c r="J168" s="72"/>
      <c r="K168" s="72">
        <v>14</v>
      </c>
      <c r="L168" s="41">
        <v>1</v>
      </c>
      <c r="M168" s="72"/>
      <c r="N168" s="72">
        <v>15</v>
      </c>
      <c r="R168" s="132" t="s">
        <v>1442</v>
      </c>
    </row>
    <row r="169" spans="1:19" x14ac:dyDescent="0.45">
      <c r="A169">
        <v>181214</v>
      </c>
      <c r="C169" s="90" t="s">
        <v>1434</v>
      </c>
      <c r="D169" s="85" t="s">
        <v>1433</v>
      </c>
      <c r="F169" s="72"/>
      <c r="H169" s="72"/>
      <c r="J169" s="72"/>
      <c r="K169" s="72"/>
      <c r="L169" s="41">
        <v>1</v>
      </c>
      <c r="M169" s="72"/>
      <c r="N169" s="72">
        <v>15</v>
      </c>
      <c r="O169" s="41" t="s">
        <v>1435</v>
      </c>
      <c r="R169" t="s">
        <v>1436</v>
      </c>
    </row>
    <row r="170" spans="1:19" x14ac:dyDescent="0.45">
      <c r="A170">
        <v>181214</v>
      </c>
      <c r="C170" s="90" t="s">
        <v>2437</v>
      </c>
      <c r="D170" s="85" t="s">
        <v>1438</v>
      </c>
      <c r="F170" s="72"/>
      <c r="H170" s="72"/>
      <c r="J170" s="72"/>
      <c r="K170" s="72"/>
      <c r="M170" s="72">
        <v>1</v>
      </c>
      <c r="N170" s="72">
        <v>8</v>
      </c>
      <c r="O170" s="41" t="s">
        <v>1435</v>
      </c>
      <c r="R170" t="s">
        <v>1439</v>
      </c>
      <c r="S170" t="s">
        <v>2439</v>
      </c>
    </row>
    <row r="171" spans="1:19" x14ac:dyDescent="0.45">
      <c r="A171">
        <v>181213</v>
      </c>
      <c r="D171" s="85" t="s">
        <v>1440</v>
      </c>
      <c r="F171" s="72"/>
      <c r="H171" s="72"/>
      <c r="J171" s="72"/>
      <c r="K171" s="72"/>
      <c r="M171" s="72">
        <v>1</v>
      </c>
      <c r="N171" s="72">
        <v>4</v>
      </c>
      <c r="R171" t="s">
        <v>1441</v>
      </c>
    </row>
    <row r="172" spans="1:19" x14ac:dyDescent="0.45">
      <c r="A172">
        <v>181219</v>
      </c>
      <c r="D172" s="85" t="s">
        <v>1473</v>
      </c>
      <c r="E172" s="41">
        <v>4</v>
      </c>
      <c r="F172" s="72">
        <v>1</v>
      </c>
      <c r="H172" s="72">
        <v>5</v>
      </c>
      <c r="I172" s="41">
        <v>5</v>
      </c>
      <c r="J172" s="72"/>
      <c r="K172" s="72">
        <v>10</v>
      </c>
      <c r="M172" s="72"/>
      <c r="N172" s="72"/>
      <c r="R172" t="s">
        <v>1474</v>
      </c>
    </row>
    <row r="173" spans="1:19" x14ac:dyDescent="0.45">
      <c r="A173">
        <v>181226</v>
      </c>
      <c r="B173" s="96" t="s">
        <v>1521</v>
      </c>
      <c r="C173" s="90" t="s">
        <v>1448</v>
      </c>
      <c r="D173" s="85" t="s">
        <v>1447</v>
      </c>
      <c r="E173" s="41">
        <v>8</v>
      </c>
      <c r="F173" s="72">
        <v>1</v>
      </c>
      <c r="H173" s="72">
        <v>9</v>
      </c>
      <c r="I173" s="41">
        <v>9</v>
      </c>
      <c r="J173" s="72"/>
      <c r="K173" s="72">
        <v>18</v>
      </c>
      <c r="M173" s="72"/>
      <c r="N173" s="72"/>
      <c r="R173" t="s">
        <v>1452</v>
      </c>
    </row>
    <row r="174" spans="1:19" x14ac:dyDescent="0.45">
      <c r="A174">
        <v>181226</v>
      </c>
      <c r="B174" s="96">
        <v>2159</v>
      </c>
      <c r="C174" s="90" t="s">
        <v>1449</v>
      </c>
      <c r="D174" s="85" t="s">
        <v>1450</v>
      </c>
      <c r="E174" s="41">
        <v>3</v>
      </c>
      <c r="F174" s="72"/>
      <c r="H174" s="72">
        <v>3</v>
      </c>
      <c r="I174" s="41">
        <v>3</v>
      </c>
      <c r="J174" s="72"/>
      <c r="K174" s="72">
        <v>6</v>
      </c>
      <c r="L174" s="41">
        <v>1</v>
      </c>
      <c r="M174" s="72"/>
      <c r="N174" s="72">
        <v>15</v>
      </c>
      <c r="O174" s="41" t="s">
        <v>1451</v>
      </c>
      <c r="R174" t="s">
        <v>1453</v>
      </c>
    </row>
    <row r="175" spans="1:19" x14ac:dyDescent="0.45">
      <c r="A175">
        <v>181227</v>
      </c>
      <c r="B175" s="96" t="s">
        <v>1522</v>
      </c>
      <c r="D175" s="85" t="s">
        <v>1454</v>
      </c>
      <c r="E175" s="41">
        <v>3</v>
      </c>
      <c r="F175" s="72"/>
      <c r="H175" s="72">
        <v>3</v>
      </c>
      <c r="I175" s="41">
        <v>3</v>
      </c>
      <c r="J175" s="72"/>
      <c r="K175" s="72">
        <v>6</v>
      </c>
      <c r="L175" s="41">
        <v>1</v>
      </c>
      <c r="M175" s="72"/>
      <c r="N175" s="72">
        <v>15</v>
      </c>
      <c r="O175" s="41" t="s">
        <v>1467</v>
      </c>
      <c r="R175" t="s">
        <v>1466</v>
      </c>
    </row>
    <row r="176" spans="1:19" x14ac:dyDescent="0.45">
      <c r="B176" s="96">
        <v>2162</v>
      </c>
      <c r="C176" s="90" t="s">
        <v>1457</v>
      </c>
      <c r="D176" s="85" t="s">
        <v>1458</v>
      </c>
      <c r="E176" s="41">
        <v>2</v>
      </c>
      <c r="F176" s="72"/>
      <c r="H176" s="72">
        <v>2</v>
      </c>
      <c r="I176" s="41">
        <v>2</v>
      </c>
      <c r="J176" s="72"/>
      <c r="K176" s="72">
        <v>4</v>
      </c>
      <c r="M176" s="72"/>
      <c r="N176" s="72"/>
      <c r="R176" t="s">
        <v>1468</v>
      </c>
    </row>
    <row r="177" spans="1:18" x14ac:dyDescent="0.45">
      <c r="B177" s="96" t="s">
        <v>1523</v>
      </c>
      <c r="C177" s="90" t="s">
        <v>1459</v>
      </c>
      <c r="D177" s="85" t="s">
        <v>1460</v>
      </c>
      <c r="E177" s="41">
        <v>14</v>
      </c>
      <c r="F177" s="72"/>
      <c r="G177">
        <v>1</v>
      </c>
      <c r="H177" s="72">
        <v>15</v>
      </c>
      <c r="I177" s="41">
        <v>14</v>
      </c>
      <c r="J177" s="72"/>
      <c r="K177" s="72">
        <v>28</v>
      </c>
      <c r="L177" s="41">
        <v>1</v>
      </c>
      <c r="M177" s="72"/>
      <c r="N177" s="72">
        <v>15</v>
      </c>
      <c r="O177" s="41" t="s">
        <v>1461</v>
      </c>
      <c r="R177" t="s">
        <v>1494</v>
      </c>
    </row>
    <row r="178" spans="1:18" x14ac:dyDescent="0.45">
      <c r="A178">
        <v>190103</v>
      </c>
      <c r="B178" s="96">
        <v>2173</v>
      </c>
      <c r="D178" s="85" t="s">
        <v>1469</v>
      </c>
      <c r="E178" s="41">
        <v>1</v>
      </c>
      <c r="F178" s="72"/>
      <c r="H178" s="72">
        <v>1</v>
      </c>
      <c r="I178" s="41">
        <v>1</v>
      </c>
      <c r="J178" s="72"/>
      <c r="K178" s="72">
        <v>2</v>
      </c>
      <c r="M178" s="72"/>
      <c r="N178" s="72"/>
    </row>
    <row r="179" spans="1:18" x14ac:dyDescent="0.45">
      <c r="A179">
        <v>181220</v>
      </c>
      <c r="B179" s="96" t="s">
        <v>1524</v>
      </c>
      <c r="D179" s="85" t="s">
        <v>1478</v>
      </c>
      <c r="E179" s="41">
        <v>14</v>
      </c>
      <c r="F179" s="72">
        <v>6</v>
      </c>
      <c r="G179">
        <v>4</v>
      </c>
      <c r="H179" s="72">
        <v>24</v>
      </c>
      <c r="I179" s="41">
        <v>20</v>
      </c>
      <c r="J179" s="72"/>
      <c r="K179" s="72">
        <v>40</v>
      </c>
      <c r="M179" s="72">
        <v>5</v>
      </c>
      <c r="N179" s="72">
        <v>40</v>
      </c>
      <c r="O179" s="41" t="s">
        <v>1487</v>
      </c>
      <c r="R179" t="s">
        <v>1479</v>
      </c>
    </row>
    <row r="180" spans="1:18" x14ac:dyDescent="0.45">
      <c r="A180">
        <v>190104</v>
      </c>
      <c r="D180" s="85" t="s">
        <v>1480</v>
      </c>
      <c r="F180" s="72"/>
      <c r="H180" s="72"/>
      <c r="J180" s="72"/>
      <c r="K180" s="72"/>
      <c r="M180" s="72">
        <v>1</v>
      </c>
      <c r="N180" s="72">
        <v>8</v>
      </c>
      <c r="O180" s="41" t="s">
        <v>1487</v>
      </c>
      <c r="R180" t="s">
        <v>1481</v>
      </c>
    </row>
    <row r="181" spans="1:18" x14ac:dyDescent="0.45">
      <c r="A181">
        <v>190108</v>
      </c>
      <c r="B181" s="96">
        <v>2174</v>
      </c>
      <c r="C181" s="90" t="s">
        <v>1490</v>
      </c>
      <c r="D181" s="85" t="s">
        <v>1491</v>
      </c>
      <c r="E181" s="41">
        <v>3</v>
      </c>
      <c r="F181" s="72"/>
      <c r="H181" s="72">
        <v>3</v>
      </c>
      <c r="I181" s="41">
        <v>3</v>
      </c>
      <c r="J181" s="72"/>
      <c r="K181" s="72">
        <v>6</v>
      </c>
      <c r="M181" s="72"/>
      <c r="N181" s="72"/>
      <c r="R181" t="s">
        <v>1492</v>
      </c>
    </row>
    <row r="182" spans="1:18" x14ac:dyDescent="0.45">
      <c r="A182">
        <v>191009</v>
      </c>
      <c r="B182" s="96">
        <v>2175</v>
      </c>
      <c r="C182" s="90" t="s">
        <v>1504</v>
      </c>
      <c r="D182" s="85" t="s">
        <v>1503</v>
      </c>
      <c r="E182" s="41">
        <v>2</v>
      </c>
      <c r="F182" s="72"/>
      <c r="H182" s="72">
        <v>2</v>
      </c>
      <c r="I182" s="41">
        <v>2</v>
      </c>
      <c r="J182" s="72"/>
      <c r="K182" s="72">
        <v>4</v>
      </c>
      <c r="M182" s="72">
        <v>1</v>
      </c>
      <c r="N182" s="72">
        <v>8</v>
      </c>
      <c r="O182" s="41" t="s">
        <v>1509</v>
      </c>
      <c r="R182" t="s">
        <v>1505</v>
      </c>
    </row>
    <row r="183" spans="1:18" x14ac:dyDescent="0.45">
      <c r="B183" s="96" t="s">
        <v>1525</v>
      </c>
      <c r="D183" s="85" t="s">
        <v>1511</v>
      </c>
      <c r="E183" s="41">
        <v>4</v>
      </c>
      <c r="F183" s="72"/>
      <c r="H183" s="72">
        <v>4</v>
      </c>
      <c r="I183" s="41">
        <v>4</v>
      </c>
      <c r="J183" s="72"/>
      <c r="K183" s="72">
        <v>8</v>
      </c>
      <c r="M183" s="72"/>
      <c r="N183" s="72"/>
      <c r="R183" t="s">
        <v>1512</v>
      </c>
    </row>
    <row r="184" spans="1:18" x14ac:dyDescent="0.45">
      <c r="B184" s="96">
        <v>2178</v>
      </c>
      <c r="D184" s="85" t="s">
        <v>1506</v>
      </c>
      <c r="E184" s="41">
        <v>3</v>
      </c>
      <c r="F184" s="72"/>
      <c r="H184" s="72">
        <v>3</v>
      </c>
      <c r="I184" s="41">
        <v>3</v>
      </c>
      <c r="J184" s="72"/>
      <c r="K184" s="72">
        <v>6</v>
      </c>
      <c r="M184" s="72"/>
      <c r="N184" s="72"/>
      <c r="R184" s="132" t="s">
        <v>1510</v>
      </c>
    </row>
    <row r="185" spans="1:18" x14ac:dyDescent="0.45">
      <c r="A185">
        <v>190109</v>
      </c>
      <c r="C185" s="90" t="s">
        <v>1526</v>
      </c>
      <c r="D185" s="85"/>
      <c r="F185" s="72"/>
      <c r="H185" s="72"/>
      <c r="J185" s="72"/>
      <c r="K185" s="72"/>
      <c r="L185" s="41">
        <v>22</v>
      </c>
      <c r="M185" s="72">
        <v>76</v>
      </c>
      <c r="N185" s="72">
        <v>938</v>
      </c>
      <c r="O185" s="41" t="s">
        <v>1509</v>
      </c>
      <c r="R185" t="s">
        <v>2487</v>
      </c>
    </row>
    <row r="186" spans="1:18" x14ac:dyDescent="0.45">
      <c r="B186" s="96">
        <v>2180</v>
      </c>
      <c r="D186" s="85" t="s">
        <v>1513</v>
      </c>
      <c r="E186" s="41">
        <v>3</v>
      </c>
      <c r="F186" s="72">
        <v>1</v>
      </c>
      <c r="H186" s="72">
        <v>4</v>
      </c>
      <c r="I186" s="41">
        <v>4</v>
      </c>
      <c r="J186" s="72"/>
      <c r="K186" s="72">
        <v>8</v>
      </c>
      <c r="M186" s="72"/>
      <c r="N186" s="72"/>
      <c r="R186" t="s">
        <v>1632</v>
      </c>
    </row>
    <row r="187" spans="1:18" x14ac:dyDescent="0.45">
      <c r="B187" s="96" t="s">
        <v>1529</v>
      </c>
      <c r="D187" s="85" t="s">
        <v>1528</v>
      </c>
      <c r="E187" s="41">
        <v>4</v>
      </c>
      <c r="F187" s="72"/>
      <c r="H187" s="72">
        <v>4</v>
      </c>
      <c r="I187" s="41">
        <v>4</v>
      </c>
      <c r="J187" s="72"/>
      <c r="K187" s="72">
        <v>8</v>
      </c>
      <c r="L187" s="41">
        <v>1</v>
      </c>
      <c r="M187" s="72"/>
      <c r="N187" s="72">
        <v>15</v>
      </c>
      <c r="R187" t="s">
        <v>1633</v>
      </c>
    </row>
    <row r="188" spans="1:18" x14ac:dyDescent="0.45">
      <c r="B188" s="96" t="s">
        <v>1531</v>
      </c>
      <c r="D188" s="85" t="s">
        <v>1530</v>
      </c>
      <c r="E188" s="41">
        <v>2</v>
      </c>
      <c r="F188" s="72"/>
      <c r="H188" s="72">
        <v>2</v>
      </c>
      <c r="I188" s="41">
        <v>2</v>
      </c>
      <c r="J188" s="72"/>
      <c r="K188" s="72">
        <v>4</v>
      </c>
      <c r="M188" s="72"/>
      <c r="N188" s="72"/>
      <c r="R188" t="s">
        <v>1631</v>
      </c>
    </row>
    <row r="189" spans="1:18" x14ac:dyDescent="0.45">
      <c r="A189">
        <v>190115</v>
      </c>
      <c r="C189" s="90" t="s">
        <v>1532</v>
      </c>
      <c r="D189" s="85"/>
      <c r="F189" s="72"/>
      <c r="H189" s="72"/>
      <c r="J189" s="72"/>
      <c r="K189" s="72"/>
      <c r="M189" s="72"/>
      <c r="N189" s="72"/>
    </row>
    <row r="190" spans="1:18" x14ac:dyDescent="0.45">
      <c r="A190">
        <v>190122</v>
      </c>
      <c r="B190" s="96" t="s">
        <v>1608</v>
      </c>
      <c r="C190" s="90" t="s">
        <v>1609</v>
      </c>
      <c r="D190" s="85" t="s">
        <v>1610</v>
      </c>
      <c r="E190" s="41">
        <v>13</v>
      </c>
      <c r="F190" s="72"/>
      <c r="G190">
        <v>1</v>
      </c>
      <c r="H190" s="72">
        <v>14</v>
      </c>
      <c r="I190" s="41">
        <v>13</v>
      </c>
      <c r="J190" s="72"/>
      <c r="K190" s="72">
        <v>26</v>
      </c>
      <c r="M190" s="72"/>
      <c r="N190" s="72"/>
      <c r="O190" s="41" t="s">
        <v>1612</v>
      </c>
      <c r="R190" t="s">
        <v>1611</v>
      </c>
    </row>
    <row r="191" spans="1:18" x14ac:dyDescent="0.45">
      <c r="A191">
        <v>190129</v>
      </c>
      <c r="B191" s="96">
        <v>2195</v>
      </c>
      <c r="D191" s="85" t="s">
        <v>1638</v>
      </c>
      <c r="E191" s="41">
        <v>2</v>
      </c>
      <c r="F191" s="72">
        <v>1</v>
      </c>
      <c r="H191" s="72">
        <v>3</v>
      </c>
      <c r="I191" s="41">
        <v>3</v>
      </c>
      <c r="J191" s="72"/>
      <c r="K191" s="72">
        <v>6</v>
      </c>
      <c r="M191" s="72"/>
      <c r="N191" s="72"/>
      <c r="R191" t="s">
        <v>1700</v>
      </c>
    </row>
    <row r="192" spans="1:18" x14ac:dyDescent="0.45">
      <c r="A192">
        <v>190212</v>
      </c>
      <c r="B192" s="96">
        <v>2196</v>
      </c>
      <c r="C192" s="90" t="s">
        <v>1705</v>
      </c>
      <c r="D192" s="85" t="s">
        <v>1706</v>
      </c>
      <c r="F192" s="72">
        <v>1</v>
      </c>
      <c r="H192" s="72">
        <v>1</v>
      </c>
      <c r="I192" s="41">
        <v>1</v>
      </c>
      <c r="J192" s="72"/>
      <c r="K192" s="72">
        <v>2</v>
      </c>
      <c r="M192" s="72"/>
      <c r="N192" s="72"/>
      <c r="R192" t="s">
        <v>1707</v>
      </c>
    </row>
    <row r="193" spans="1:18" x14ac:dyDescent="0.45">
      <c r="A193">
        <v>190214</v>
      </c>
      <c r="B193" s="96" t="s">
        <v>1724</v>
      </c>
      <c r="C193" s="90" t="s">
        <v>1725</v>
      </c>
      <c r="D193" s="85" t="s">
        <v>1726</v>
      </c>
      <c r="E193" s="41">
        <v>9</v>
      </c>
      <c r="F193" s="72"/>
      <c r="H193" s="72">
        <v>9</v>
      </c>
      <c r="I193" s="41">
        <v>9</v>
      </c>
      <c r="J193" s="72"/>
      <c r="K193" s="72">
        <v>18</v>
      </c>
      <c r="M193" s="72">
        <v>1</v>
      </c>
      <c r="N193" s="72">
        <v>8</v>
      </c>
      <c r="R193" t="s">
        <v>1741</v>
      </c>
    </row>
    <row r="194" spans="1:18" x14ac:dyDescent="0.45">
      <c r="A194">
        <v>190226</v>
      </c>
      <c r="B194" s="96" t="s">
        <v>1761</v>
      </c>
      <c r="C194" s="90" t="s">
        <v>1762</v>
      </c>
      <c r="D194" s="85" t="s">
        <v>1763</v>
      </c>
      <c r="E194" s="41">
        <v>13</v>
      </c>
      <c r="F194" s="72">
        <v>7</v>
      </c>
      <c r="G194">
        <v>2</v>
      </c>
      <c r="H194" s="72">
        <v>22</v>
      </c>
      <c r="I194" s="41">
        <v>20</v>
      </c>
      <c r="J194" s="72"/>
      <c r="K194" s="72">
        <v>40</v>
      </c>
      <c r="M194" s="72">
        <v>2</v>
      </c>
      <c r="N194" s="72">
        <v>16</v>
      </c>
      <c r="R194" t="s">
        <v>1796</v>
      </c>
    </row>
    <row r="195" spans="1:18" x14ac:dyDescent="0.45">
      <c r="A195">
        <v>190226</v>
      </c>
      <c r="B195" s="96" t="s">
        <v>1764</v>
      </c>
      <c r="C195" s="90" t="s">
        <v>1766</v>
      </c>
      <c r="D195" s="85" t="s">
        <v>1765</v>
      </c>
      <c r="E195" s="41">
        <v>38</v>
      </c>
      <c r="F195" s="72"/>
      <c r="H195" s="72">
        <v>38</v>
      </c>
      <c r="I195" s="41">
        <v>38</v>
      </c>
      <c r="J195" s="72"/>
      <c r="K195" s="72">
        <v>76</v>
      </c>
      <c r="M195" s="72"/>
      <c r="N195" s="72"/>
      <c r="R195" t="s">
        <v>1767</v>
      </c>
    </row>
    <row r="196" spans="1:18" x14ac:dyDescent="0.45">
      <c r="A196">
        <v>190228</v>
      </c>
      <c r="B196" s="96" t="s">
        <v>1794</v>
      </c>
      <c r="D196" s="85" t="s">
        <v>1795</v>
      </c>
      <c r="E196" s="41">
        <v>6</v>
      </c>
      <c r="F196" s="72">
        <v>2</v>
      </c>
      <c r="G196">
        <v>2</v>
      </c>
      <c r="H196" s="72">
        <v>10</v>
      </c>
      <c r="I196" s="41">
        <v>8</v>
      </c>
      <c r="J196" s="72"/>
      <c r="K196" s="72">
        <v>16</v>
      </c>
      <c r="M196" s="72"/>
      <c r="N196" s="72"/>
      <c r="R196" t="s">
        <v>1831</v>
      </c>
    </row>
    <row r="197" spans="1:18" x14ac:dyDescent="0.45">
      <c r="A197">
        <v>190305</v>
      </c>
      <c r="B197" s="96" t="s">
        <v>1808</v>
      </c>
      <c r="D197" s="85" t="s">
        <v>1809</v>
      </c>
      <c r="E197" s="41">
        <v>10</v>
      </c>
      <c r="F197" s="72">
        <v>3</v>
      </c>
      <c r="H197" s="72">
        <v>13</v>
      </c>
      <c r="I197" s="41">
        <v>13</v>
      </c>
      <c r="J197" s="72"/>
      <c r="K197" s="72">
        <v>26</v>
      </c>
      <c r="M197" s="72"/>
      <c r="N197" s="72"/>
      <c r="R197" t="s">
        <v>1827</v>
      </c>
    </row>
    <row r="198" spans="1:18" x14ac:dyDescent="0.45">
      <c r="A198">
        <v>100319</v>
      </c>
      <c r="B198" s="96" t="s">
        <v>1853</v>
      </c>
      <c r="C198" s="90" t="s">
        <v>1851</v>
      </c>
      <c r="D198" s="85" t="s">
        <v>1852</v>
      </c>
      <c r="E198" s="41">
        <v>8</v>
      </c>
      <c r="F198" s="72"/>
      <c r="H198" s="72">
        <v>8</v>
      </c>
      <c r="I198" s="41">
        <v>8</v>
      </c>
      <c r="J198" s="72"/>
      <c r="K198" s="72">
        <v>16</v>
      </c>
      <c r="M198" s="72"/>
      <c r="N198" s="72"/>
      <c r="R198" t="s">
        <v>1914</v>
      </c>
    </row>
    <row r="199" spans="1:18" x14ac:dyDescent="0.45">
      <c r="A199">
        <v>190319</v>
      </c>
      <c r="B199" s="96">
        <v>2251</v>
      </c>
      <c r="C199" s="90" t="s">
        <v>1859</v>
      </c>
      <c r="D199" s="85" t="s">
        <v>1860</v>
      </c>
      <c r="E199" s="41">
        <v>1</v>
      </c>
      <c r="F199" s="72"/>
      <c r="H199" s="72">
        <v>1</v>
      </c>
      <c r="I199" s="41">
        <v>1</v>
      </c>
      <c r="J199" s="72"/>
      <c r="K199" s="72">
        <v>2</v>
      </c>
      <c r="M199" s="72"/>
      <c r="N199" s="72"/>
      <c r="R199" t="s">
        <v>1861</v>
      </c>
    </row>
    <row r="200" spans="1:18" x14ac:dyDescent="0.45">
      <c r="A200">
        <v>190328</v>
      </c>
      <c r="B200" s="96">
        <v>2252</v>
      </c>
      <c r="C200" s="90" t="s">
        <v>1911</v>
      </c>
      <c r="D200" s="85" t="s">
        <v>1912</v>
      </c>
      <c r="E200" s="41">
        <v>3</v>
      </c>
      <c r="F200" s="72"/>
      <c r="H200" s="72">
        <v>3</v>
      </c>
      <c r="I200" s="41">
        <v>3</v>
      </c>
      <c r="J200" s="72"/>
      <c r="K200" s="72">
        <v>6</v>
      </c>
      <c r="L200" s="41">
        <v>1</v>
      </c>
      <c r="M200" s="72"/>
      <c r="N200" s="72">
        <v>15</v>
      </c>
      <c r="R200" t="s">
        <v>1935</v>
      </c>
    </row>
    <row r="201" spans="1:18" x14ac:dyDescent="0.45">
      <c r="A201">
        <v>190401</v>
      </c>
      <c r="B201" s="96">
        <v>2253</v>
      </c>
      <c r="D201" s="85" t="s">
        <v>1925</v>
      </c>
      <c r="E201" s="41">
        <v>3</v>
      </c>
      <c r="F201" s="72">
        <v>1</v>
      </c>
      <c r="H201" s="72">
        <v>4</v>
      </c>
      <c r="I201" s="41">
        <v>4</v>
      </c>
      <c r="J201" s="72"/>
      <c r="K201" s="72">
        <v>8</v>
      </c>
      <c r="M201" s="72"/>
      <c r="N201" s="72"/>
      <c r="R201" t="s">
        <v>1939</v>
      </c>
    </row>
    <row r="202" spans="1:18" x14ac:dyDescent="0.45">
      <c r="A202">
        <v>190412</v>
      </c>
      <c r="B202" s="96" t="s">
        <v>1974</v>
      </c>
      <c r="D202" s="85" t="s">
        <v>1975</v>
      </c>
      <c r="F202" s="72"/>
      <c r="H202" s="72"/>
      <c r="J202" s="72"/>
      <c r="K202" s="72"/>
      <c r="L202" s="41">
        <v>1</v>
      </c>
      <c r="M202" s="72"/>
      <c r="N202" s="72">
        <v>15</v>
      </c>
      <c r="R202" t="s">
        <v>1989</v>
      </c>
    </row>
    <row r="203" spans="1:18" x14ac:dyDescent="0.45">
      <c r="A203">
        <v>190430</v>
      </c>
      <c r="B203" s="96" t="s">
        <v>2014</v>
      </c>
      <c r="C203" s="234" t="s">
        <v>2015</v>
      </c>
      <c r="D203" s="245" t="s">
        <v>2016</v>
      </c>
      <c r="E203" s="111">
        <v>3</v>
      </c>
      <c r="F203" s="133"/>
      <c r="G203" s="110"/>
      <c r="H203" s="133">
        <v>3</v>
      </c>
      <c r="I203" s="111">
        <v>3</v>
      </c>
      <c r="J203" s="133"/>
      <c r="K203" s="133">
        <v>6</v>
      </c>
      <c r="L203" s="111"/>
      <c r="M203" s="133">
        <v>1</v>
      </c>
      <c r="N203" s="133">
        <v>8</v>
      </c>
      <c r="O203" s="111"/>
      <c r="P203" s="111"/>
      <c r="Q203" s="110"/>
    </row>
    <row r="204" spans="1:18" x14ac:dyDescent="0.45">
      <c r="D204" s="85" t="s">
        <v>2017</v>
      </c>
      <c r="E204" s="41">
        <v>5</v>
      </c>
      <c r="F204" s="72"/>
      <c r="H204" s="72">
        <v>5</v>
      </c>
      <c r="I204" s="41">
        <v>5</v>
      </c>
      <c r="J204" s="72"/>
      <c r="K204" s="72">
        <v>10</v>
      </c>
      <c r="M204" s="72"/>
      <c r="N204" s="72"/>
    </row>
    <row r="205" spans="1:18" x14ac:dyDescent="0.45">
      <c r="D205" s="85" t="s">
        <v>2018</v>
      </c>
      <c r="E205" s="41">
        <v>3</v>
      </c>
      <c r="F205" s="72"/>
      <c r="H205" s="72">
        <v>3</v>
      </c>
      <c r="I205" s="41">
        <v>3</v>
      </c>
      <c r="J205" s="72"/>
      <c r="K205" s="72">
        <v>6</v>
      </c>
      <c r="M205" s="72"/>
      <c r="N205" s="72"/>
    </row>
    <row r="206" spans="1:18" x14ac:dyDescent="0.45">
      <c r="D206" s="85" t="s">
        <v>2019</v>
      </c>
      <c r="E206" s="41">
        <v>3</v>
      </c>
      <c r="F206" s="72"/>
      <c r="H206" s="72">
        <v>3</v>
      </c>
      <c r="I206" s="41">
        <v>3</v>
      </c>
      <c r="J206" s="72"/>
      <c r="K206" s="72">
        <v>6</v>
      </c>
      <c r="M206" s="72">
        <v>1</v>
      </c>
      <c r="N206" s="72">
        <v>8</v>
      </c>
    </row>
    <row r="207" spans="1:18" x14ac:dyDescent="0.45">
      <c r="D207" s="85" t="s">
        <v>2020</v>
      </c>
      <c r="E207" s="41">
        <v>3</v>
      </c>
      <c r="F207" s="72"/>
      <c r="H207" s="72">
        <v>3</v>
      </c>
      <c r="I207" s="41">
        <v>3</v>
      </c>
      <c r="J207" s="72"/>
      <c r="K207" s="72">
        <v>6</v>
      </c>
      <c r="M207" s="72">
        <v>1</v>
      </c>
      <c r="N207" s="72">
        <v>8</v>
      </c>
    </row>
    <row r="208" spans="1:18" x14ac:dyDescent="0.45">
      <c r="D208" s="85" t="s">
        <v>2021</v>
      </c>
      <c r="E208" s="41">
        <v>4</v>
      </c>
      <c r="F208" s="72"/>
      <c r="H208" s="72">
        <v>4</v>
      </c>
      <c r="I208" s="41">
        <v>4</v>
      </c>
      <c r="J208" s="72"/>
      <c r="K208" s="72">
        <v>8</v>
      </c>
      <c r="M208" s="72"/>
      <c r="N208" s="72"/>
    </row>
    <row r="209" spans="1:18" x14ac:dyDescent="0.45">
      <c r="D209" s="85" t="s">
        <v>2022</v>
      </c>
      <c r="E209" s="41">
        <v>1</v>
      </c>
      <c r="F209" s="72"/>
      <c r="H209" s="72">
        <v>1</v>
      </c>
      <c r="I209" s="41">
        <v>1</v>
      </c>
      <c r="J209" s="72"/>
      <c r="K209" s="72">
        <v>2</v>
      </c>
      <c r="M209" s="72"/>
      <c r="N209" s="72"/>
    </row>
    <row r="210" spans="1:18" x14ac:dyDescent="0.45">
      <c r="D210" s="85" t="s">
        <v>2023</v>
      </c>
      <c r="E210" s="41">
        <v>13</v>
      </c>
      <c r="F210" s="72"/>
      <c r="H210" s="72">
        <v>13</v>
      </c>
      <c r="I210" s="41">
        <v>13</v>
      </c>
      <c r="J210" s="72"/>
      <c r="K210" s="72">
        <v>26</v>
      </c>
      <c r="M210" s="72">
        <v>1</v>
      </c>
      <c r="N210" s="72">
        <v>8</v>
      </c>
    </row>
    <row r="211" spans="1:18" x14ac:dyDescent="0.45">
      <c r="D211" s="85" t="s">
        <v>2024</v>
      </c>
      <c r="E211" s="41">
        <v>3</v>
      </c>
      <c r="F211" s="72"/>
      <c r="H211" s="72">
        <v>3</v>
      </c>
      <c r="I211" s="41">
        <v>3</v>
      </c>
      <c r="J211" s="72"/>
      <c r="K211" s="72">
        <v>6</v>
      </c>
      <c r="M211" s="72"/>
      <c r="N211" s="72"/>
    </row>
    <row r="212" spans="1:18" x14ac:dyDescent="0.45">
      <c r="D212" s="85" t="s">
        <v>2025</v>
      </c>
      <c r="E212" s="41">
        <v>1</v>
      </c>
      <c r="F212" s="72"/>
      <c r="H212" s="72">
        <v>1</v>
      </c>
      <c r="I212" s="41">
        <v>1</v>
      </c>
      <c r="J212" s="72"/>
      <c r="K212" s="72">
        <v>2</v>
      </c>
      <c r="M212" s="72"/>
      <c r="N212" s="72"/>
    </row>
    <row r="213" spans="1:18" x14ac:dyDescent="0.45">
      <c r="D213" s="85" t="s">
        <v>2026</v>
      </c>
      <c r="E213" s="41">
        <v>3</v>
      </c>
      <c r="F213" s="72"/>
      <c r="H213" s="72">
        <v>3</v>
      </c>
      <c r="I213" s="41">
        <v>3</v>
      </c>
      <c r="J213" s="72"/>
      <c r="K213" s="72">
        <v>6</v>
      </c>
      <c r="M213" s="72">
        <v>1</v>
      </c>
      <c r="N213" s="72">
        <v>8</v>
      </c>
    </row>
    <row r="214" spans="1:18" x14ac:dyDescent="0.45">
      <c r="D214" s="85" t="s">
        <v>2027</v>
      </c>
      <c r="E214" s="41">
        <v>1</v>
      </c>
      <c r="F214" s="72"/>
      <c r="H214" s="72">
        <v>1</v>
      </c>
      <c r="I214" s="41">
        <v>1</v>
      </c>
      <c r="J214" s="72"/>
      <c r="K214" s="72">
        <v>2</v>
      </c>
      <c r="M214" s="72"/>
      <c r="N214" s="72"/>
    </row>
    <row r="215" spans="1:18" x14ac:dyDescent="0.45">
      <c r="D215" s="85" t="s">
        <v>2026</v>
      </c>
      <c r="E215" s="41">
        <v>3</v>
      </c>
      <c r="F215" s="72"/>
      <c r="H215" s="72">
        <v>3</v>
      </c>
      <c r="I215" s="41">
        <v>3</v>
      </c>
      <c r="J215" s="72"/>
      <c r="K215" s="72">
        <v>6</v>
      </c>
      <c r="M215" s="72">
        <v>1</v>
      </c>
      <c r="N215" s="72">
        <v>8</v>
      </c>
    </row>
    <row r="216" spans="1:18" x14ac:dyDescent="0.45">
      <c r="D216" s="85" t="s">
        <v>2028</v>
      </c>
      <c r="E216" s="41">
        <v>3</v>
      </c>
      <c r="F216" s="72"/>
      <c r="H216" s="72">
        <v>3</v>
      </c>
      <c r="I216" s="41">
        <v>3</v>
      </c>
      <c r="J216" s="72"/>
      <c r="K216" s="72">
        <v>6</v>
      </c>
      <c r="M216" s="72"/>
      <c r="N216" s="72"/>
    </row>
    <row r="217" spans="1:18" x14ac:dyDescent="0.45">
      <c r="D217" s="85" t="s">
        <v>2029</v>
      </c>
      <c r="E217" s="41">
        <v>3</v>
      </c>
      <c r="F217" s="72"/>
      <c r="H217" s="72">
        <v>3</v>
      </c>
      <c r="I217" s="41">
        <v>3</v>
      </c>
      <c r="J217" s="72"/>
      <c r="K217" s="72">
        <v>6</v>
      </c>
      <c r="M217" s="72">
        <v>1</v>
      </c>
      <c r="N217" s="72">
        <v>8</v>
      </c>
    </row>
    <row r="218" spans="1:18" x14ac:dyDescent="0.45">
      <c r="D218" s="85" t="s">
        <v>2030</v>
      </c>
      <c r="E218" s="41">
        <v>4</v>
      </c>
      <c r="F218" s="72"/>
      <c r="H218" s="72">
        <v>4</v>
      </c>
      <c r="I218" s="41">
        <v>4</v>
      </c>
      <c r="J218" s="72"/>
      <c r="K218" s="72">
        <v>8</v>
      </c>
      <c r="M218" s="72">
        <v>1</v>
      </c>
      <c r="N218" s="72">
        <v>8</v>
      </c>
    </row>
    <row r="219" spans="1:18" x14ac:dyDescent="0.45">
      <c r="D219" s="85" t="s">
        <v>2031</v>
      </c>
      <c r="E219" s="41">
        <v>3</v>
      </c>
      <c r="F219" s="72"/>
      <c r="H219" s="72">
        <v>3</v>
      </c>
      <c r="I219" s="41">
        <v>3</v>
      </c>
      <c r="J219" s="72"/>
      <c r="K219" s="72">
        <v>6</v>
      </c>
      <c r="M219" s="72"/>
      <c r="N219" s="72"/>
    </row>
    <row r="220" spans="1:18" x14ac:dyDescent="0.45">
      <c r="B220" s="95"/>
      <c r="C220" s="91"/>
      <c r="D220" s="246" t="s">
        <v>2032</v>
      </c>
      <c r="E220" s="83">
        <v>9</v>
      </c>
      <c r="F220" s="86"/>
      <c r="G220" s="81">
        <v>1</v>
      </c>
      <c r="H220" s="86">
        <v>10</v>
      </c>
      <c r="I220" s="83">
        <v>9</v>
      </c>
      <c r="J220" s="86"/>
      <c r="K220" s="86">
        <v>18</v>
      </c>
      <c r="L220" s="83"/>
      <c r="M220" s="86"/>
      <c r="N220" s="86"/>
      <c r="O220" s="83">
        <v>188</v>
      </c>
      <c r="P220" s="83"/>
      <c r="Q220" s="81"/>
      <c r="R220" t="s">
        <v>2050</v>
      </c>
    </row>
    <row r="221" spans="1:18" x14ac:dyDescent="0.45">
      <c r="A221">
        <v>190430</v>
      </c>
      <c r="B221" s="96">
        <v>2294</v>
      </c>
      <c r="D221" s="85" t="s">
        <v>2042</v>
      </c>
      <c r="E221" s="41">
        <v>2</v>
      </c>
      <c r="F221" s="72"/>
      <c r="H221" s="72">
        <v>2</v>
      </c>
      <c r="I221" s="41">
        <v>2</v>
      </c>
      <c r="J221" s="72"/>
      <c r="K221" s="72">
        <v>4</v>
      </c>
      <c r="M221" s="72"/>
      <c r="N221" s="72"/>
      <c r="R221" t="s">
        <v>2049</v>
      </c>
    </row>
    <row r="222" spans="1:18" x14ac:dyDescent="0.45">
      <c r="A222">
        <v>190516</v>
      </c>
      <c r="D222" s="85" t="s">
        <v>2148</v>
      </c>
      <c r="F222" s="72">
        <v>1</v>
      </c>
      <c r="H222" s="72">
        <v>1</v>
      </c>
      <c r="I222" s="41">
        <v>1</v>
      </c>
      <c r="J222" s="72"/>
      <c r="K222" s="72">
        <v>2</v>
      </c>
      <c r="M222" s="72"/>
      <c r="N222" s="72"/>
      <c r="R222" t="s">
        <v>2149</v>
      </c>
    </row>
    <row r="223" spans="1:18" x14ac:dyDescent="0.45">
      <c r="A223">
        <v>190517</v>
      </c>
      <c r="B223" s="96">
        <v>2295</v>
      </c>
      <c r="C223" s="90" t="s">
        <v>2171</v>
      </c>
      <c r="D223" s="85" t="s">
        <v>2172</v>
      </c>
      <c r="E223" s="41">
        <v>4</v>
      </c>
      <c r="F223" s="72"/>
      <c r="H223" s="72">
        <v>4</v>
      </c>
      <c r="I223" s="41">
        <v>4</v>
      </c>
      <c r="J223" s="72"/>
      <c r="K223" s="72">
        <v>8</v>
      </c>
      <c r="L223" s="41">
        <v>1</v>
      </c>
      <c r="M223" s="72"/>
      <c r="N223" s="72">
        <v>15</v>
      </c>
      <c r="R223" t="s">
        <v>2279</v>
      </c>
    </row>
    <row r="224" spans="1:18" x14ac:dyDescent="0.45">
      <c r="B224" s="96">
        <v>2296</v>
      </c>
      <c r="D224" s="85" t="s">
        <v>2173</v>
      </c>
      <c r="E224" s="41">
        <v>3</v>
      </c>
      <c r="F224" s="72"/>
      <c r="H224" s="72">
        <v>3</v>
      </c>
      <c r="I224" s="41">
        <v>3</v>
      </c>
      <c r="J224" s="72"/>
      <c r="K224" s="72">
        <v>6</v>
      </c>
      <c r="M224" s="72"/>
      <c r="N224" s="72"/>
      <c r="R224" t="s">
        <v>2280</v>
      </c>
    </row>
    <row r="225" spans="1:18" x14ac:dyDescent="0.45">
      <c r="B225" s="96">
        <v>2297</v>
      </c>
      <c r="D225" s="85" t="s">
        <v>2174</v>
      </c>
      <c r="E225" s="41">
        <v>7</v>
      </c>
      <c r="F225" s="72"/>
      <c r="H225" s="72">
        <v>7</v>
      </c>
      <c r="I225" s="41">
        <v>7</v>
      </c>
      <c r="J225" s="72"/>
      <c r="K225" s="72">
        <v>14</v>
      </c>
      <c r="L225" s="41">
        <v>2</v>
      </c>
      <c r="M225" s="72"/>
      <c r="N225" s="72">
        <v>30</v>
      </c>
      <c r="R225" t="s">
        <v>2281</v>
      </c>
    </row>
    <row r="226" spans="1:18" x14ac:dyDescent="0.45">
      <c r="B226" s="96">
        <v>2298</v>
      </c>
      <c r="D226" s="85" t="s">
        <v>2175</v>
      </c>
      <c r="E226" s="41">
        <v>3</v>
      </c>
      <c r="F226" s="72"/>
      <c r="H226" s="72">
        <v>3</v>
      </c>
      <c r="I226" s="41">
        <v>3</v>
      </c>
      <c r="J226" s="72"/>
      <c r="K226" s="72">
        <v>6</v>
      </c>
      <c r="L226" s="41">
        <v>1</v>
      </c>
      <c r="M226" s="72"/>
      <c r="N226" s="72">
        <v>15</v>
      </c>
      <c r="R226" t="s">
        <v>2282</v>
      </c>
    </row>
    <row r="227" spans="1:18" x14ac:dyDescent="0.45">
      <c r="A227">
        <v>190522</v>
      </c>
      <c r="B227" s="96" t="s">
        <v>2269</v>
      </c>
      <c r="D227" s="85" t="s">
        <v>2270</v>
      </c>
      <c r="F227" s="72"/>
      <c r="H227" s="72"/>
      <c r="J227" s="72"/>
      <c r="K227" s="72"/>
      <c r="L227" s="41">
        <v>1</v>
      </c>
      <c r="M227" s="72"/>
      <c r="N227" s="72">
        <v>15</v>
      </c>
      <c r="R227" t="s">
        <v>2283</v>
      </c>
    </row>
    <row r="228" spans="1:18" x14ac:dyDescent="0.45">
      <c r="A228">
        <v>190527</v>
      </c>
      <c r="B228" s="96" t="s">
        <v>2293</v>
      </c>
      <c r="D228" s="85" t="s">
        <v>2294</v>
      </c>
      <c r="F228" s="72"/>
      <c r="H228" s="72"/>
      <c r="J228" s="72"/>
      <c r="K228" s="72"/>
      <c r="L228" s="41">
        <v>1</v>
      </c>
      <c r="M228" s="72"/>
      <c r="N228" s="72">
        <v>15</v>
      </c>
      <c r="R228" t="s">
        <v>2328</v>
      </c>
    </row>
    <row r="229" spans="1:18" x14ac:dyDescent="0.45">
      <c r="A229">
        <v>190605</v>
      </c>
      <c r="B229" s="96" t="s">
        <v>2378</v>
      </c>
      <c r="C229" s="90" t="s">
        <v>2379</v>
      </c>
      <c r="D229" s="85" t="s">
        <v>2380</v>
      </c>
      <c r="F229" s="72"/>
      <c r="H229" s="72"/>
      <c r="J229" s="72"/>
      <c r="K229" s="72"/>
      <c r="L229" s="41">
        <v>1</v>
      </c>
      <c r="M229" s="72"/>
      <c r="N229" s="72">
        <v>15</v>
      </c>
      <c r="P229" s="41" t="s">
        <v>2381</v>
      </c>
    </row>
    <row r="230" spans="1:18" x14ac:dyDescent="0.45">
      <c r="A230">
        <v>190623</v>
      </c>
      <c r="B230" s="96" t="s">
        <v>2430</v>
      </c>
      <c r="C230" s="90" t="s">
        <v>2431</v>
      </c>
      <c r="D230" s="85" t="s">
        <v>2432</v>
      </c>
      <c r="F230" s="72"/>
      <c r="H230" s="72"/>
      <c r="J230" s="72"/>
      <c r="K230" s="72"/>
      <c r="L230" s="41">
        <v>2</v>
      </c>
      <c r="M230" s="72"/>
      <c r="N230" s="72">
        <v>30</v>
      </c>
      <c r="R230" t="s">
        <v>2433</v>
      </c>
    </row>
    <row r="231" spans="1:18" x14ac:dyDescent="0.45">
      <c r="A231">
        <v>190625</v>
      </c>
      <c r="B231" s="96" t="s">
        <v>2440</v>
      </c>
      <c r="C231" s="90" t="s">
        <v>2441</v>
      </c>
      <c r="D231" s="85" t="s">
        <v>2442</v>
      </c>
      <c r="F231" s="72"/>
      <c r="H231" s="72"/>
      <c r="J231" s="72"/>
      <c r="K231" s="72"/>
      <c r="L231" s="41">
        <v>4</v>
      </c>
      <c r="M231" s="72"/>
      <c r="N231" s="72">
        <v>60</v>
      </c>
      <c r="R231" t="s">
        <v>2443</v>
      </c>
    </row>
    <row r="232" spans="1:18" x14ac:dyDescent="0.45">
      <c r="A232">
        <v>190625</v>
      </c>
      <c r="B232" s="96" t="s">
        <v>2444</v>
      </c>
      <c r="D232" s="85" t="s">
        <v>2445</v>
      </c>
      <c r="F232" s="72"/>
      <c r="H232" s="72"/>
      <c r="J232" s="72"/>
      <c r="K232" s="72"/>
      <c r="M232" s="72">
        <v>1</v>
      </c>
      <c r="N232" s="72">
        <v>8</v>
      </c>
      <c r="R232" t="s">
        <v>2446</v>
      </c>
    </row>
    <row r="233" spans="1:18" x14ac:dyDescent="0.45">
      <c r="A233">
        <v>190625</v>
      </c>
      <c r="B233" s="96" t="s">
        <v>2444</v>
      </c>
      <c r="D233" s="85" t="s">
        <v>2447</v>
      </c>
      <c r="F233" s="72"/>
      <c r="H233" s="72"/>
      <c r="J233" s="72"/>
      <c r="K233" s="72"/>
      <c r="M233" s="72">
        <v>1</v>
      </c>
      <c r="N233" s="72">
        <v>8</v>
      </c>
      <c r="R233" t="s">
        <v>2448</v>
      </c>
    </row>
    <row r="234" spans="1:18" x14ac:dyDescent="0.45">
      <c r="A234">
        <v>190627</v>
      </c>
      <c r="B234" s="96" t="s">
        <v>2460</v>
      </c>
      <c r="C234" s="90" t="s">
        <v>2461</v>
      </c>
      <c r="D234" s="85" t="s">
        <v>2462</v>
      </c>
      <c r="F234" s="72"/>
      <c r="H234" s="72"/>
      <c r="J234" s="72"/>
      <c r="K234" s="72"/>
      <c r="M234" s="72">
        <v>3</v>
      </c>
      <c r="N234" s="72">
        <v>24</v>
      </c>
      <c r="R234" t="s">
        <v>2463</v>
      </c>
    </row>
    <row r="235" spans="1:18" x14ac:dyDescent="0.45">
      <c r="A235">
        <v>190707</v>
      </c>
      <c r="B235" s="96" t="s">
        <v>2535</v>
      </c>
      <c r="C235" s="90" t="s">
        <v>2536</v>
      </c>
      <c r="D235" s="85" t="s">
        <v>2537</v>
      </c>
      <c r="F235" s="72"/>
      <c r="H235" s="72"/>
      <c r="J235" s="72"/>
      <c r="K235" s="72"/>
      <c r="L235" s="41">
        <v>27</v>
      </c>
      <c r="M235" s="72">
        <v>35</v>
      </c>
      <c r="N235" s="72">
        <v>685</v>
      </c>
      <c r="R235" t="s">
        <v>2538</v>
      </c>
    </row>
    <row r="236" spans="1:18" x14ac:dyDescent="0.45">
      <c r="A236">
        <v>190721</v>
      </c>
      <c r="B236" s="96">
        <v>2299</v>
      </c>
      <c r="C236" s="90" t="s">
        <v>2621</v>
      </c>
      <c r="D236" s="85" t="s">
        <v>2622</v>
      </c>
      <c r="E236" s="41">
        <v>1</v>
      </c>
      <c r="F236" s="72"/>
      <c r="H236" s="72">
        <v>1</v>
      </c>
      <c r="I236" s="41">
        <v>1</v>
      </c>
      <c r="J236" s="72"/>
      <c r="K236" s="72">
        <v>2</v>
      </c>
      <c r="M236" s="72"/>
      <c r="N236" s="72"/>
      <c r="R236" t="s">
        <v>2628</v>
      </c>
    </row>
    <row r="237" spans="1:18" x14ac:dyDescent="0.45">
      <c r="A237">
        <v>190717</v>
      </c>
      <c r="B237" s="96" t="s">
        <v>2625</v>
      </c>
      <c r="C237" s="90" t="s">
        <v>2626</v>
      </c>
      <c r="D237" s="85" t="s">
        <v>2627</v>
      </c>
      <c r="F237" s="72"/>
      <c r="G237" t="s">
        <v>2377</v>
      </c>
      <c r="H237" s="72"/>
      <c r="J237" s="72"/>
      <c r="K237" s="72"/>
      <c r="M237" s="72">
        <v>1</v>
      </c>
      <c r="N237" s="72">
        <v>8</v>
      </c>
      <c r="R237" t="s">
        <v>2655</v>
      </c>
    </row>
    <row r="238" spans="1:18" x14ac:dyDescent="0.45">
      <c r="D238" s="85"/>
      <c r="F238" s="72"/>
      <c r="H238" s="72"/>
      <c r="J238" s="72"/>
      <c r="K238" s="72"/>
      <c r="M238" s="72"/>
      <c r="N238" s="72"/>
    </row>
    <row r="239" spans="1:18" ht="17.5" thickBot="1" x14ac:dyDescent="0.5">
      <c r="D239"/>
      <c r="F239" s="72"/>
      <c r="H239" s="72"/>
      <c r="K239" s="72"/>
      <c r="M239" s="72"/>
      <c r="N239" s="72"/>
    </row>
    <row r="240" spans="1:18" s="58" customFormat="1" ht="21.5" thickBot="1" x14ac:dyDescent="0.5">
      <c r="A240" s="128" t="s">
        <v>237</v>
      </c>
      <c r="B240" s="129"/>
      <c r="C240" s="100"/>
      <c r="D240" s="130"/>
      <c r="E240" s="99">
        <f>SUM(E4:E239)</f>
        <v>2486</v>
      </c>
      <c r="F240" s="101">
        <f t="shared" ref="F240:M240" si="0">SUM(F4:F239)</f>
        <v>490</v>
      </c>
      <c r="G240" s="101">
        <f t="shared" si="0"/>
        <v>218</v>
      </c>
      <c r="H240" s="101">
        <f t="shared" si="0"/>
        <v>3194</v>
      </c>
      <c r="I240" s="99">
        <f t="shared" si="0"/>
        <v>2976</v>
      </c>
      <c r="J240" s="101">
        <f t="shared" si="0"/>
        <v>31</v>
      </c>
      <c r="K240" s="101">
        <f t="shared" si="0"/>
        <v>6002</v>
      </c>
      <c r="L240" s="99">
        <f t="shared" si="0"/>
        <v>122</v>
      </c>
      <c r="M240" s="101">
        <f t="shared" si="0"/>
        <v>237</v>
      </c>
      <c r="N240" s="101">
        <f>SUM(N4:N239)</f>
        <v>3411</v>
      </c>
      <c r="O240" s="99">
        <f>K240+N240</f>
        <v>9413</v>
      </c>
      <c r="P240" s="99"/>
      <c r="Q240" s="131"/>
    </row>
    <row r="241" spans="1:18" x14ac:dyDescent="0.45">
      <c r="F241" s="72"/>
      <c r="H241" s="72"/>
      <c r="K241" s="72"/>
      <c r="L241" s="105"/>
      <c r="M241" s="72"/>
      <c r="N241" s="72"/>
    </row>
    <row r="243" spans="1:18" x14ac:dyDescent="0.45">
      <c r="F243" s="72"/>
      <c r="H243" s="72"/>
      <c r="K243" s="72"/>
    </row>
    <row r="244" spans="1:18" x14ac:dyDescent="0.45">
      <c r="R244" t="s">
        <v>2490</v>
      </c>
    </row>
    <row r="255" spans="1:18" ht="17.5" thickBot="1" x14ac:dyDescent="0.5"/>
    <row r="256" spans="1:18" ht="21.5" thickBot="1" x14ac:dyDescent="0.5">
      <c r="A256" s="98"/>
      <c r="B256" s="97"/>
      <c r="C256" s="63"/>
      <c r="D256" s="89"/>
      <c r="E256" s="51"/>
      <c r="F256" s="48"/>
      <c r="G256" s="48"/>
      <c r="H256" s="48"/>
      <c r="I256" s="51"/>
      <c r="J256" s="48"/>
      <c r="K256" s="48"/>
      <c r="L256" s="51"/>
      <c r="M256" s="48"/>
      <c r="N256" s="48"/>
      <c r="O256" s="51"/>
      <c r="P256" s="51"/>
      <c r="Q256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="85" zoomScaleNormal="85" workbookViewId="0">
      <pane xSplit="18" ySplit="3" topLeftCell="S4" activePane="bottomRight" state="frozen"/>
      <selection pane="topRight" activeCell="R1" sqref="R1"/>
      <selection pane="bottomLeft" activeCell="A4" sqref="A4"/>
      <selection pane="bottomRight" activeCell="S26" sqref="S26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4" width="6.25" customWidth="1"/>
    <col min="15" max="15" width="8.58203125" customWidth="1"/>
    <col min="16" max="16" width="8.33203125" style="73" customWidth="1"/>
    <col min="17" max="17" width="8.75" style="41"/>
  </cols>
  <sheetData>
    <row r="1" spans="1:19" ht="26.5" thickBot="1" x14ac:dyDescent="0.5">
      <c r="A1" s="25" t="s">
        <v>24</v>
      </c>
      <c r="B1" s="79"/>
    </row>
    <row r="2" spans="1:19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11"/>
      <c r="P2" s="74" t="s">
        <v>150</v>
      </c>
      <c r="Q2" s="288" t="s">
        <v>34</v>
      </c>
      <c r="R2" s="287"/>
    </row>
    <row r="3" spans="1:19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1895</v>
      </c>
      <c r="O3" s="22" t="s">
        <v>7</v>
      </c>
      <c r="P3" s="75"/>
      <c r="Q3" s="46" t="s">
        <v>15</v>
      </c>
      <c r="R3" s="24" t="s">
        <v>10</v>
      </c>
    </row>
    <row r="4" spans="1:19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 s="72">
        <v>4</v>
      </c>
      <c r="N4">
        <v>40</v>
      </c>
      <c r="O4" s="58">
        <v>464</v>
      </c>
      <c r="P4" s="73" t="s">
        <v>147</v>
      </c>
      <c r="S4" t="s">
        <v>1894</v>
      </c>
    </row>
    <row r="5" spans="1:19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S5" t="s">
        <v>482</v>
      </c>
    </row>
    <row r="6" spans="1:19" x14ac:dyDescent="0.45">
      <c r="A6" t="s">
        <v>367</v>
      </c>
      <c r="B6" s="55" t="s">
        <v>368</v>
      </c>
      <c r="C6" s="41" t="s">
        <v>369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9" x14ac:dyDescent="0.45">
      <c r="B7" s="55" t="s">
        <v>370</v>
      </c>
      <c r="C7" s="41" t="s">
        <v>371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S7" t="s">
        <v>483</v>
      </c>
    </row>
    <row r="8" spans="1:19" x14ac:dyDescent="0.45">
      <c r="A8">
        <v>180920</v>
      </c>
      <c r="C8" s="41" t="s">
        <v>1173</v>
      </c>
      <c r="E8" s="41">
        <v>31</v>
      </c>
      <c r="I8" s="41">
        <v>31</v>
      </c>
      <c r="K8" s="29">
        <v>62</v>
      </c>
    </row>
    <row r="9" spans="1:19" x14ac:dyDescent="0.45">
      <c r="C9" s="41" t="s">
        <v>1174</v>
      </c>
      <c r="E9" s="41">
        <v>65</v>
      </c>
      <c r="I9" s="41">
        <v>65</v>
      </c>
      <c r="K9" s="29">
        <v>130</v>
      </c>
    </row>
    <row r="10" spans="1:19" x14ac:dyDescent="0.45">
      <c r="C10" s="41" t="s">
        <v>1175</v>
      </c>
      <c r="E10" s="41">
        <v>128</v>
      </c>
      <c r="I10" s="41">
        <v>128</v>
      </c>
      <c r="K10" s="29">
        <v>256</v>
      </c>
    </row>
    <row r="11" spans="1:19" x14ac:dyDescent="0.45">
      <c r="C11" s="41" t="s">
        <v>1176</v>
      </c>
      <c r="E11" s="41">
        <v>118</v>
      </c>
      <c r="I11" s="41">
        <v>118</v>
      </c>
      <c r="K11" s="29">
        <v>236</v>
      </c>
    </row>
    <row r="12" spans="1:19" x14ac:dyDescent="0.45">
      <c r="C12" s="41" t="s">
        <v>1177</v>
      </c>
      <c r="F12">
        <v>67</v>
      </c>
      <c r="I12" s="41">
        <v>67</v>
      </c>
      <c r="K12" s="29">
        <v>67</v>
      </c>
      <c r="S12" t="s">
        <v>1178</v>
      </c>
    </row>
    <row r="13" spans="1:19" x14ac:dyDescent="0.45">
      <c r="A13">
        <v>181030</v>
      </c>
      <c r="B13" s="55" t="s">
        <v>1297</v>
      </c>
      <c r="C13" s="41" t="s">
        <v>1298</v>
      </c>
      <c r="D13" s="55" t="s">
        <v>1299</v>
      </c>
      <c r="E13" s="41">
        <v>5</v>
      </c>
      <c r="F13">
        <v>1</v>
      </c>
      <c r="H13">
        <v>6</v>
      </c>
      <c r="I13" s="41">
        <v>6</v>
      </c>
      <c r="K13" s="29">
        <v>12</v>
      </c>
      <c r="S13" t="s">
        <v>1300</v>
      </c>
    </row>
    <row r="14" spans="1:19" x14ac:dyDescent="0.45">
      <c r="B14" s="55" t="s">
        <v>1305</v>
      </c>
      <c r="C14" s="41" t="s">
        <v>1306</v>
      </c>
      <c r="E14" s="41">
        <v>12</v>
      </c>
      <c r="G14">
        <v>2</v>
      </c>
      <c r="H14">
        <v>14</v>
      </c>
      <c r="I14" s="41">
        <v>12</v>
      </c>
      <c r="K14" s="29">
        <v>24</v>
      </c>
    </row>
    <row r="15" spans="1:19" x14ac:dyDescent="0.45">
      <c r="B15" s="55" t="s">
        <v>1307</v>
      </c>
      <c r="C15" s="41" t="s">
        <v>1308</v>
      </c>
      <c r="E15" s="41">
        <v>10</v>
      </c>
      <c r="H15">
        <v>10</v>
      </c>
      <c r="I15" s="41">
        <v>10</v>
      </c>
      <c r="K15" s="29">
        <v>20</v>
      </c>
    </row>
    <row r="16" spans="1:19" x14ac:dyDescent="0.45">
      <c r="B16" s="55" t="s">
        <v>1309</v>
      </c>
      <c r="C16" s="41" t="s">
        <v>1310</v>
      </c>
      <c r="E16" s="41">
        <v>14</v>
      </c>
      <c r="G16">
        <v>1</v>
      </c>
      <c r="H16">
        <v>15</v>
      </c>
      <c r="I16" s="41">
        <v>14</v>
      </c>
      <c r="K16" s="29">
        <v>28</v>
      </c>
    </row>
    <row r="17" spans="1:20" x14ac:dyDescent="0.45">
      <c r="B17" s="55" t="s">
        <v>1311</v>
      </c>
      <c r="C17" s="41" t="s">
        <v>1308</v>
      </c>
      <c r="E17" s="41">
        <v>21</v>
      </c>
      <c r="G17">
        <v>2</v>
      </c>
      <c r="H17">
        <v>23</v>
      </c>
      <c r="I17" s="41">
        <v>21</v>
      </c>
      <c r="K17" s="29">
        <v>42</v>
      </c>
      <c r="S17" t="s">
        <v>1312</v>
      </c>
    </row>
    <row r="18" spans="1:20" x14ac:dyDescent="0.45">
      <c r="A18">
        <v>190228</v>
      </c>
      <c r="B18" s="55" t="s">
        <v>1792</v>
      </c>
      <c r="E18" s="41">
        <v>51</v>
      </c>
      <c r="G18">
        <v>10</v>
      </c>
      <c r="H18">
        <v>61</v>
      </c>
      <c r="I18" s="41">
        <v>51</v>
      </c>
      <c r="K18" s="29">
        <v>102</v>
      </c>
      <c r="L18" s="41">
        <v>6</v>
      </c>
      <c r="M18">
        <v>30</v>
      </c>
      <c r="N18">
        <v>9</v>
      </c>
      <c r="O18">
        <v>366</v>
      </c>
      <c r="P18" s="73">
        <v>468</v>
      </c>
      <c r="S18" t="s">
        <v>1793</v>
      </c>
      <c r="T18" t="s">
        <v>1791</v>
      </c>
    </row>
    <row r="19" spans="1:20" x14ac:dyDescent="0.45">
      <c r="A19">
        <v>190306</v>
      </c>
      <c r="C19" s="41" t="s">
        <v>2313</v>
      </c>
      <c r="M19">
        <v>4</v>
      </c>
      <c r="N19">
        <v>1</v>
      </c>
      <c r="O19">
        <v>36</v>
      </c>
      <c r="S19" t="s">
        <v>2314</v>
      </c>
    </row>
    <row r="20" spans="1:20" x14ac:dyDescent="0.45">
      <c r="A20">
        <v>190319</v>
      </c>
      <c r="B20" s="55" t="s">
        <v>1845</v>
      </c>
      <c r="C20" s="41" t="s">
        <v>1846</v>
      </c>
      <c r="E20" s="41">
        <v>5</v>
      </c>
      <c r="H20">
        <v>5</v>
      </c>
      <c r="I20" s="41">
        <v>5</v>
      </c>
      <c r="K20" s="29">
        <v>10</v>
      </c>
      <c r="M20" s="72"/>
      <c r="S20" t="s">
        <v>1847</v>
      </c>
    </row>
    <row r="21" spans="1:20" x14ac:dyDescent="0.45">
      <c r="A21">
        <v>190507</v>
      </c>
      <c r="B21" s="55" t="s">
        <v>2089</v>
      </c>
      <c r="M21">
        <v>4</v>
      </c>
      <c r="O21">
        <v>32</v>
      </c>
      <c r="P21" s="73">
        <v>32</v>
      </c>
      <c r="S21" t="s">
        <v>2088</v>
      </c>
    </row>
    <row r="22" spans="1:20" x14ac:dyDescent="0.45">
      <c r="A22">
        <v>190511</v>
      </c>
      <c r="B22" s="55">
        <v>334</v>
      </c>
      <c r="D22" s="55" t="s">
        <v>2094</v>
      </c>
      <c r="E22" s="41">
        <v>9</v>
      </c>
      <c r="H22">
        <v>9</v>
      </c>
      <c r="I22" s="41">
        <v>9</v>
      </c>
      <c r="K22" s="29">
        <v>18</v>
      </c>
      <c r="L22" s="41">
        <v>1</v>
      </c>
      <c r="M22">
        <v>1</v>
      </c>
      <c r="O22">
        <v>23</v>
      </c>
      <c r="S22" t="s">
        <v>2095</v>
      </c>
    </row>
    <row r="23" spans="1:20" x14ac:dyDescent="0.45">
      <c r="A23">
        <v>190716</v>
      </c>
      <c r="B23" s="55" t="s">
        <v>2584</v>
      </c>
      <c r="C23" s="41" t="s">
        <v>2585</v>
      </c>
      <c r="L23" s="41">
        <v>2</v>
      </c>
      <c r="M23">
        <v>11</v>
      </c>
      <c r="N23">
        <v>-4</v>
      </c>
      <c r="O23">
        <v>102</v>
      </c>
    </row>
    <row r="26" spans="1:20" s="67" customFormat="1" ht="26" x14ac:dyDescent="0.45">
      <c r="A26" s="71" t="s">
        <v>149</v>
      </c>
      <c r="B26" s="69"/>
      <c r="C26" s="68"/>
      <c r="D26" s="69"/>
      <c r="E26" s="68">
        <f>SUM(E4:E25)</f>
        <v>888</v>
      </c>
      <c r="F26" s="67">
        <f>SUM(F4:F25)</f>
        <v>332</v>
      </c>
      <c r="G26" s="67">
        <f>SUM(G4:G25)</f>
        <v>85</v>
      </c>
      <c r="H26" s="67">
        <f>SUM(E26:G26)</f>
        <v>1305</v>
      </c>
      <c r="I26" s="68">
        <f>SUM(I4:I25)</f>
        <v>1220</v>
      </c>
      <c r="J26" s="67">
        <f ca="1">SUM(J4:J26)</f>
        <v>0</v>
      </c>
      <c r="K26" s="77">
        <f>SUM(K4:K25)</f>
        <v>2373</v>
      </c>
      <c r="L26" s="68">
        <f>SUM(L4:L25)</f>
        <v>27</v>
      </c>
      <c r="M26" s="67">
        <f>SUM(M4:M25)</f>
        <v>54</v>
      </c>
      <c r="N26" s="67">
        <f>SUM(N4:N25)</f>
        <v>46</v>
      </c>
      <c r="O26" s="70">
        <f>SUM(O4:O25)</f>
        <v>1023</v>
      </c>
      <c r="P26" s="76">
        <f>K26+O26</f>
        <v>3396</v>
      </c>
      <c r="Q26" s="68"/>
    </row>
  </sheetData>
  <mergeCells count="1">
    <mergeCell ref="Q2:R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zoomScale="85" zoomScaleNormal="85" workbookViewId="0">
      <pane xSplit="17" ySplit="3" topLeftCell="R60" activePane="bottomRight" state="frozen"/>
      <selection pane="topRight" activeCell="R1" sqref="R1"/>
      <selection pane="bottomLeft" activeCell="A4" sqref="A4"/>
      <selection pane="bottomRight" activeCell="S74" sqref="S74"/>
    </sheetView>
  </sheetViews>
  <sheetFormatPr defaultRowHeight="17" x14ac:dyDescent="0.45"/>
  <cols>
    <col min="2" max="2" width="10.58203125" customWidth="1"/>
    <col min="3" max="3" width="8.75" customWidth="1"/>
    <col min="4" max="4" width="8.58203125" customWidth="1"/>
    <col min="5" max="17" width="7.08203125" customWidth="1"/>
    <col min="18" max="18" width="9.5" bestFit="1" customWidth="1"/>
    <col min="20" max="20" width="8.33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88" t="s">
        <v>34</v>
      </c>
      <c r="Q2" s="287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761</v>
      </c>
      <c r="D4" t="s">
        <v>762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768</v>
      </c>
      <c r="R4" t="s">
        <v>767</v>
      </c>
    </row>
    <row r="5" spans="1:20" x14ac:dyDescent="0.45">
      <c r="B5">
        <v>2</v>
      </c>
      <c r="D5" t="s">
        <v>764</v>
      </c>
      <c r="E5">
        <v>2</v>
      </c>
      <c r="H5">
        <v>2</v>
      </c>
      <c r="I5">
        <v>2</v>
      </c>
      <c r="K5">
        <v>4</v>
      </c>
      <c r="R5" t="s">
        <v>766</v>
      </c>
    </row>
    <row r="6" spans="1:20" x14ac:dyDescent="0.45">
      <c r="B6">
        <v>3</v>
      </c>
      <c r="D6" t="s">
        <v>763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765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762</v>
      </c>
      <c r="G8">
        <v>1</v>
      </c>
      <c r="H8" s="72">
        <v>1</v>
      </c>
    </row>
    <row r="9" spans="1:20" x14ac:dyDescent="0.45">
      <c r="B9">
        <v>6</v>
      </c>
      <c r="D9" s="72" t="s">
        <v>770</v>
      </c>
      <c r="G9">
        <v>1</v>
      </c>
      <c r="H9" s="72">
        <v>1</v>
      </c>
    </row>
    <row r="10" spans="1:20" x14ac:dyDescent="0.45">
      <c r="B10">
        <v>7</v>
      </c>
      <c r="D10" s="72" t="s">
        <v>769</v>
      </c>
      <c r="G10">
        <v>1</v>
      </c>
      <c r="H10" s="72">
        <v>1</v>
      </c>
    </row>
    <row r="11" spans="1:20" s="81" customFormat="1" x14ac:dyDescent="0.45">
      <c r="B11" s="81">
        <v>8</v>
      </c>
      <c r="D11" s="86" t="s">
        <v>771</v>
      </c>
      <c r="E11" s="81">
        <v>2</v>
      </c>
      <c r="F11" s="81">
        <v>1</v>
      </c>
      <c r="H11" s="86">
        <v>3</v>
      </c>
      <c r="I11" s="86">
        <v>3</v>
      </c>
      <c r="K11" s="81">
        <v>6</v>
      </c>
      <c r="O11" s="81" t="s">
        <v>768</v>
      </c>
    </row>
    <row r="12" spans="1:20" x14ac:dyDescent="0.45">
      <c r="B12" t="s">
        <v>773</v>
      </c>
      <c r="D12" s="72" t="s">
        <v>772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774</v>
      </c>
    </row>
    <row r="13" spans="1:20" x14ac:dyDescent="0.45">
      <c r="B13" t="s">
        <v>775</v>
      </c>
      <c r="D13" s="72" t="s">
        <v>776</v>
      </c>
      <c r="G13">
        <v>13</v>
      </c>
      <c r="H13" s="72">
        <v>13</v>
      </c>
    </row>
    <row r="14" spans="1:20" x14ac:dyDescent="0.45">
      <c r="B14" t="s">
        <v>777</v>
      </c>
      <c r="D14" s="72" t="s">
        <v>778</v>
      </c>
      <c r="E14">
        <v>8</v>
      </c>
      <c r="I14">
        <v>8</v>
      </c>
      <c r="K14">
        <v>16</v>
      </c>
    </row>
    <row r="15" spans="1:20" x14ac:dyDescent="0.45">
      <c r="B15" t="s">
        <v>779</v>
      </c>
      <c r="D15" s="72" t="s">
        <v>781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780</v>
      </c>
    </row>
    <row r="16" spans="1:20" x14ac:dyDescent="0.45">
      <c r="B16" t="s">
        <v>783</v>
      </c>
      <c r="D16" s="72" t="s">
        <v>782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1:20" x14ac:dyDescent="0.45">
      <c r="B17" t="s">
        <v>784</v>
      </c>
      <c r="D17" s="72" t="s">
        <v>785</v>
      </c>
      <c r="G17">
        <v>2</v>
      </c>
      <c r="H17">
        <v>2</v>
      </c>
    </row>
    <row r="18" spans="1:20" x14ac:dyDescent="0.45">
      <c r="B18">
        <v>54</v>
      </c>
      <c r="D18" s="72" t="s">
        <v>786</v>
      </c>
      <c r="G18">
        <v>1</v>
      </c>
      <c r="H18">
        <v>1</v>
      </c>
    </row>
    <row r="19" spans="1:20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1:20" x14ac:dyDescent="0.45">
      <c r="B20" t="s">
        <v>787</v>
      </c>
      <c r="D20" t="s">
        <v>788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1:20" x14ac:dyDescent="0.45">
      <c r="B21" t="s">
        <v>789</v>
      </c>
      <c r="D21" t="s">
        <v>790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1:20" x14ac:dyDescent="0.45">
      <c r="A22" s="275"/>
      <c r="B22" s="275" t="s">
        <v>791</v>
      </c>
      <c r="C22" s="275"/>
      <c r="D22" s="275" t="s">
        <v>792</v>
      </c>
      <c r="E22" s="275">
        <v>11</v>
      </c>
      <c r="F22" s="275">
        <v>5</v>
      </c>
      <c r="G22" s="275">
        <v>10</v>
      </c>
      <c r="H22" s="275">
        <v>26</v>
      </c>
      <c r="I22" s="275">
        <v>16</v>
      </c>
      <c r="J22" s="275"/>
      <c r="K22" s="275">
        <v>32</v>
      </c>
      <c r="L22" s="275">
        <v>4</v>
      </c>
      <c r="M22" s="275"/>
      <c r="N22" s="275">
        <v>32</v>
      </c>
      <c r="O22" s="275"/>
      <c r="P22" s="275"/>
      <c r="Q22" s="275"/>
      <c r="R22" s="275" t="s">
        <v>806</v>
      </c>
      <c r="S22" s="275"/>
      <c r="T22" s="275"/>
    </row>
    <row r="23" spans="1:20" x14ac:dyDescent="0.45">
      <c r="B23" t="s">
        <v>793</v>
      </c>
      <c r="D23" t="s">
        <v>794</v>
      </c>
      <c r="F23">
        <v>4</v>
      </c>
      <c r="H23">
        <v>4</v>
      </c>
      <c r="I23">
        <v>4</v>
      </c>
      <c r="K23">
        <v>8</v>
      </c>
      <c r="R23" t="s">
        <v>807</v>
      </c>
    </row>
    <row r="24" spans="1:20" s="81" customFormat="1" x14ac:dyDescent="0.45">
      <c r="B24" s="81" t="s">
        <v>795</v>
      </c>
      <c r="D24" s="81" t="s">
        <v>796</v>
      </c>
      <c r="E24" s="81">
        <v>5</v>
      </c>
      <c r="H24" s="81">
        <v>5</v>
      </c>
      <c r="I24" s="81">
        <v>5</v>
      </c>
      <c r="K24" s="81">
        <v>10</v>
      </c>
      <c r="R24" s="81" t="s">
        <v>2608</v>
      </c>
    </row>
    <row r="25" spans="1:20" x14ac:dyDescent="0.45">
      <c r="B25" t="s">
        <v>797</v>
      </c>
      <c r="C25" t="s">
        <v>800</v>
      </c>
      <c r="D25" t="s">
        <v>798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799</v>
      </c>
    </row>
    <row r="26" spans="1:20" x14ac:dyDescent="0.45">
      <c r="B26" t="s">
        <v>801</v>
      </c>
      <c r="C26" t="s">
        <v>1313</v>
      </c>
      <c r="D26" t="s">
        <v>802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803</v>
      </c>
    </row>
    <row r="27" spans="1:20" x14ac:dyDescent="0.45">
      <c r="B27" t="s">
        <v>805</v>
      </c>
      <c r="C27" t="s">
        <v>809</v>
      </c>
      <c r="D27" t="s">
        <v>804</v>
      </c>
      <c r="E27">
        <v>11</v>
      </c>
      <c r="F27">
        <v>4</v>
      </c>
      <c r="H27">
        <v>15</v>
      </c>
      <c r="I27">
        <v>15</v>
      </c>
      <c r="K27">
        <v>30</v>
      </c>
      <c r="L27">
        <v>2</v>
      </c>
      <c r="N27">
        <v>30</v>
      </c>
      <c r="R27" t="s">
        <v>2060</v>
      </c>
      <c r="T27" t="s">
        <v>2304</v>
      </c>
    </row>
    <row r="28" spans="1:20" x14ac:dyDescent="0.45">
      <c r="B28" t="s">
        <v>808</v>
      </c>
      <c r="D28" t="s">
        <v>810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822</v>
      </c>
    </row>
    <row r="29" spans="1:20" x14ac:dyDescent="0.45">
      <c r="B29" t="s">
        <v>811</v>
      </c>
      <c r="D29" t="s">
        <v>812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820</v>
      </c>
    </row>
    <row r="30" spans="1:20" x14ac:dyDescent="0.45">
      <c r="B30" t="s">
        <v>813</v>
      </c>
      <c r="D30" t="s">
        <v>814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821</v>
      </c>
    </row>
    <row r="31" spans="1:20" x14ac:dyDescent="0.45">
      <c r="B31">
        <v>129</v>
      </c>
      <c r="D31" t="s">
        <v>815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816</v>
      </c>
    </row>
    <row r="32" spans="1:20" x14ac:dyDescent="0.45">
      <c r="B32" t="s">
        <v>817</v>
      </c>
      <c r="D32" t="s">
        <v>818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819</v>
      </c>
    </row>
    <row r="33" spans="1:18" x14ac:dyDescent="0.45">
      <c r="A33">
        <v>180427</v>
      </c>
      <c r="B33">
        <v>133</v>
      </c>
      <c r="D33" t="s">
        <v>886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8</v>
      </c>
      <c r="R33" t="s">
        <v>887</v>
      </c>
    </row>
    <row r="34" spans="1:18" x14ac:dyDescent="0.45">
      <c r="A34">
        <v>180630</v>
      </c>
      <c r="B34" t="s">
        <v>1042</v>
      </c>
      <c r="C34" t="s">
        <v>1044</v>
      </c>
      <c r="D34" t="s">
        <v>1043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8</v>
      </c>
      <c r="R34" t="s">
        <v>1060</v>
      </c>
    </row>
    <row r="35" spans="1:18" x14ac:dyDescent="0.45">
      <c r="A35">
        <v>180822</v>
      </c>
      <c r="B35">
        <v>139</v>
      </c>
      <c r="C35" t="s">
        <v>1127</v>
      </c>
      <c r="D35" t="s">
        <v>1128</v>
      </c>
      <c r="E35">
        <v>1</v>
      </c>
      <c r="H35">
        <v>1</v>
      </c>
      <c r="I35">
        <v>1</v>
      </c>
      <c r="K35">
        <v>2</v>
      </c>
      <c r="R35" t="s">
        <v>1129</v>
      </c>
    </row>
    <row r="36" spans="1:18" x14ac:dyDescent="0.45">
      <c r="A36">
        <v>180828</v>
      </c>
      <c r="B36" t="s">
        <v>1134</v>
      </c>
      <c r="C36" t="s">
        <v>1147</v>
      </c>
      <c r="D36" t="s">
        <v>1148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1149</v>
      </c>
    </row>
    <row r="37" spans="1:18" x14ac:dyDescent="0.45">
      <c r="A37">
        <v>181023</v>
      </c>
      <c r="B37" t="s">
        <v>1278</v>
      </c>
      <c r="C37" t="s">
        <v>1273</v>
      </c>
      <c r="D37" t="s">
        <v>1274</v>
      </c>
      <c r="E37">
        <v>12</v>
      </c>
      <c r="H37">
        <v>12</v>
      </c>
      <c r="I37">
        <v>12</v>
      </c>
      <c r="J37">
        <v>1</v>
      </c>
      <c r="K37">
        <v>26</v>
      </c>
      <c r="M37">
        <v>3</v>
      </c>
      <c r="N37">
        <v>24</v>
      </c>
      <c r="O37" t="s">
        <v>1275</v>
      </c>
      <c r="R37" t="s">
        <v>1291</v>
      </c>
    </row>
    <row r="38" spans="1:18" x14ac:dyDescent="0.45">
      <c r="B38" t="s">
        <v>1337</v>
      </c>
      <c r="D38" t="s">
        <v>1338</v>
      </c>
      <c r="E38">
        <v>5</v>
      </c>
      <c r="H38">
        <v>5</v>
      </c>
      <c r="I38">
        <v>5</v>
      </c>
      <c r="K38">
        <v>10</v>
      </c>
      <c r="M38">
        <v>1</v>
      </c>
      <c r="N38">
        <v>4</v>
      </c>
      <c r="R38" t="s">
        <v>1339</v>
      </c>
    </row>
    <row r="39" spans="1:18" x14ac:dyDescent="0.45">
      <c r="A39">
        <v>190124</v>
      </c>
      <c r="B39" t="s">
        <v>1622</v>
      </c>
      <c r="C39" t="s">
        <v>1623</v>
      </c>
      <c r="D39" t="s">
        <v>1624</v>
      </c>
      <c r="E39">
        <v>21</v>
      </c>
      <c r="F39">
        <v>4</v>
      </c>
      <c r="G39">
        <v>1</v>
      </c>
      <c r="H39">
        <v>26</v>
      </c>
      <c r="I39">
        <v>25</v>
      </c>
      <c r="J39">
        <v>7</v>
      </c>
      <c r="K39">
        <v>64</v>
      </c>
      <c r="R39" t="s">
        <v>1877</v>
      </c>
    </row>
    <row r="40" spans="1:18" x14ac:dyDescent="0.45">
      <c r="A40">
        <v>190214</v>
      </c>
      <c r="B40" t="s">
        <v>1733</v>
      </c>
      <c r="C40" t="s">
        <v>1732</v>
      </c>
      <c r="D40" t="s">
        <v>1735</v>
      </c>
      <c r="E40">
        <v>9</v>
      </c>
      <c r="G40">
        <v>2</v>
      </c>
      <c r="H40">
        <v>11</v>
      </c>
      <c r="I40">
        <v>9</v>
      </c>
      <c r="K40">
        <v>18</v>
      </c>
      <c r="R40" t="s">
        <v>1734</v>
      </c>
    </row>
    <row r="41" spans="1:18" x14ac:dyDescent="0.45">
      <c r="A41">
        <v>190222</v>
      </c>
      <c r="B41" t="s">
        <v>1751</v>
      </c>
      <c r="C41" t="s">
        <v>1752</v>
      </c>
      <c r="D41" t="s">
        <v>1753</v>
      </c>
      <c r="E41">
        <v>4</v>
      </c>
      <c r="F41">
        <v>1</v>
      </c>
      <c r="H41">
        <v>5</v>
      </c>
      <c r="I41">
        <v>5</v>
      </c>
      <c r="K41">
        <v>10</v>
      </c>
      <c r="M41">
        <v>1</v>
      </c>
      <c r="N41">
        <v>8</v>
      </c>
      <c r="O41" t="s">
        <v>1773</v>
      </c>
      <c r="R41" s="132">
        <v>43518</v>
      </c>
    </row>
    <row r="42" spans="1:18" x14ac:dyDescent="0.45">
      <c r="C42" t="s">
        <v>1752</v>
      </c>
      <c r="D42" t="s">
        <v>1754</v>
      </c>
      <c r="M42">
        <v>1</v>
      </c>
      <c r="N42">
        <v>8</v>
      </c>
      <c r="O42" t="s">
        <v>1773</v>
      </c>
      <c r="R42" t="s">
        <v>1758</v>
      </c>
    </row>
    <row r="43" spans="1:18" x14ac:dyDescent="0.45">
      <c r="A43">
        <v>190305</v>
      </c>
      <c r="B43" t="s">
        <v>1805</v>
      </c>
      <c r="C43" t="s">
        <v>1806</v>
      </c>
      <c r="D43" t="s">
        <v>1807</v>
      </c>
      <c r="E43">
        <v>6</v>
      </c>
      <c r="F43">
        <v>2</v>
      </c>
      <c r="H43">
        <v>8</v>
      </c>
      <c r="I43">
        <v>8</v>
      </c>
      <c r="K43">
        <v>16</v>
      </c>
      <c r="R43" t="s">
        <v>1855</v>
      </c>
    </row>
    <row r="44" spans="1:18" x14ac:dyDescent="0.45">
      <c r="A44">
        <v>190314</v>
      </c>
      <c r="B44">
        <v>203</v>
      </c>
      <c r="C44" t="s">
        <v>1841</v>
      </c>
      <c r="D44" t="s">
        <v>1840</v>
      </c>
      <c r="E44">
        <v>3</v>
      </c>
      <c r="H44">
        <v>3</v>
      </c>
      <c r="I44">
        <v>3</v>
      </c>
      <c r="K44">
        <v>6</v>
      </c>
      <c r="M44">
        <v>1</v>
      </c>
      <c r="N44">
        <v>8</v>
      </c>
      <c r="R44" t="s">
        <v>1902</v>
      </c>
    </row>
    <row r="45" spans="1:18" x14ac:dyDescent="0.45">
      <c r="A45">
        <v>190315</v>
      </c>
      <c r="B45">
        <v>204</v>
      </c>
      <c r="C45" t="s">
        <v>1842</v>
      </c>
      <c r="D45" t="s">
        <v>1848</v>
      </c>
      <c r="E45">
        <v>1</v>
      </c>
      <c r="F45">
        <v>1</v>
      </c>
      <c r="H45">
        <v>2</v>
      </c>
      <c r="I45">
        <v>2</v>
      </c>
      <c r="K45">
        <v>4</v>
      </c>
      <c r="M45">
        <v>1</v>
      </c>
      <c r="N45">
        <v>8</v>
      </c>
      <c r="R45" t="s">
        <v>1854</v>
      </c>
    </row>
    <row r="46" spans="1:18" x14ac:dyDescent="0.45">
      <c r="A46">
        <v>190326</v>
      </c>
      <c r="B46" t="s">
        <v>1878</v>
      </c>
      <c r="C46" t="s">
        <v>1879</v>
      </c>
      <c r="D46" t="s">
        <v>1880</v>
      </c>
      <c r="E46">
        <v>4</v>
      </c>
      <c r="H46">
        <v>4</v>
      </c>
      <c r="I46">
        <v>4</v>
      </c>
      <c r="K46">
        <v>8</v>
      </c>
      <c r="M46">
        <v>1</v>
      </c>
      <c r="N46">
        <v>8</v>
      </c>
      <c r="R46" t="s">
        <v>1913</v>
      </c>
    </row>
    <row r="47" spans="1:18" x14ac:dyDescent="0.45">
      <c r="A47">
        <v>190328</v>
      </c>
      <c r="B47" t="s">
        <v>1898</v>
      </c>
      <c r="C47" t="s">
        <v>1899</v>
      </c>
      <c r="D47" t="s">
        <v>1900</v>
      </c>
      <c r="E47">
        <v>6</v>
      </c>
      <c r="F47">
        <v>1</v>
      </c>
      <c r="H47">
        <v>7</v>
      </c>
      <c r="I47">
        <v>7</v>
      </c>
      <c r="K47">
        <v>14</v>
      </c>
      <c r="L47">
        <v>1</v>
      </c>
      <c r="N47">
        <v>15</v>
      </c>
      <c r="R47" t="s">
        <v>1901</v>
      </c>
    </row>
    <row r="48" spans="1:18" x14ac:dyDescent="0.45">
      <c r="A48">
        <v>190328</v>
      </c>
      <c r="B48" t="s">
        <v>1904</v>
      </c>
      <c r="C48" t="s">
        <v>1905</v>
      </c>
      <c r="D48" t="s">
        <v>1906</v>
      </c>
      <c r="E48">
        <v>7</v>
      </c>
      <c r="H48">
        <v>7</v>
      </c>
      <c r="I48">
        <v>7</v>
      </c>
      <c r="K48">
        <v>14</v>
      </c>
      <c r="M48">
        <v>3</v>
      </c>
      <c r="N48">
        <v>24</v>
      </c>
      <c r="R48" t="s">
        <v>1934</v>
      </c>
    </row>
    <row r="49" spans="1:18" x14ac:dyDescent="0.45">
      <c r="A49">
        <v>190328</v>
      </c>
      <c r="B49" t="s">
        <v>1910</v>
      </c>
      <c r="C49" t="s">
        <v>1907</v>
      </c>
      <c r="D49" t="s">
        <v>1908</v>
      </c>
      <c r="E49">
        <v>24</v>
      </c>
      <c r="G49">
        <v>7</v>
      </c>
      <c r="H49">
        <v>31</v>
      </c>
      <c r="I49">
        <v>24</v>
      </c>
      <c r="K49">
        <v>48</v>
      </c>
      <c r="L49">
        <v>4</v>
      </c>
      <c r="N49">
        <v>60</v>
      </c>
      <c r="R49" t="s">
        <v>1909</v>
      </c>
    </row>
    <row r="50" spans="1:18" x14ac:dyDescent="0.45">
      <c r="A50">
        <v>190402</v>
      </c>
      <c r="B50">
        <v>228</v>
      </c>
    </row>
    <row r="51" spans="1:18" x14ac:dyDescent="0.45">
      <c r="A51">
        <v>190409</v>
      </c>
      <c r="B51" t="s">
        <v>1941</v>
      </c>
      <c r="D51" t="s">
        <v>1942</v>
      </c>
      <c r="E51">
        <v>2</v>
      </c>
      <c r="H51">
        <v>2</v>
      </c>
      <c r="I51">
        <v>2</v>
      </c>
      <c r="K51">
        <v>4</v>
      </c>
      <c r="R51" t="s">
        <v>1943</v>
      </c>
    </row>
    <row r="52" spans="1:18" x14ac:dyDescent="0.45">
      <c r="A52">
        <v>190416</v>
      </c>
      <c r="B52" t="s">
        <v>1968</v>
      </c>
      <c r="C52" t="s">
        <v>1969</v>
      </c>
      <c r="D52" t="s">
        <v>1970</v>
      </c>
      <c r="E52">
        <v>6</v>
      </c>
      <c r="H52">
        <v>6</v>
      </c>
      <c r="I52">
        <v>6</v>
      </c>
      <c r="K52">
        <v>12</v>
      </c>
      <c r="L52">
        <v>1</v>
      </c>
      <c r="N52">
        <v>15</v>
      </c>
      <c r="R52" t="s">
        <v>1988</v>
      </c>
    </row>
    <row r="53" spans="1:18" x14ac:dyDescent="0.45">
      <c r="A53">
        <v>190416</v>
      </c>
      <c r="B53" t="s">
        <v>1971</v>
      </c>
      <c r="C53" t="s">
        <v>1972</v>
      </c>
      <c r="D53" t="s">
        <v>1973</v>
      </c>
      <c r="E53">
        <v>20</v>
      </c>
      <c r="H53">
        <v>20</v>
      </c>
      <c r="I53">
        <v>20</v>
      </c>
      <c r="K53">
        <v>40</v>
      </c>
      <c r="R53" t="s">
        <v>1986</v>
      </c>
    </row>
    <row r="54" spans="1:18" x14ac:dyDescent="0.45">
      <c r="A54">
        <v>190423</v>
      </c>
      <c r="B54">
        <v>240</v>
      </c>
      <c r="C54" t="s">
        <v>1983</v>
      </c>
      <c r="D54" t="s">
        <v>1984</v>
      </c>
      <c r="E54">
        <v>2</v>
      </c>
      <c r="F54">
        <v>1</v>
      </c>
      <c r="H54">
        <v>3</v>
      </c>
      <c r="I54">
        <v>3</v>
      </c>
      <c r="K54">
        <v>6</v>
      </c>
      <c r="M54">
        <v>1</v>
      </c>
      <c r="N54">
        <v>8</v>
      </c>
      <c r="R54" t="s">
        <v>2327</v>
      </c>
    </row>
    <row r="55" spans="1:18" x14ac:dyDescent="0.45">
      <c r="A55">
        <v>190423</v>
      </c>
      <c r="B55">
        <v>241</v>
      </c>
      <c r="C55" t="s">
        <v>1983</v>
      </c>
      <c r="D55" t="s">
        <v>1985</v>
      </c>
      <c r="E55">
        <v>1</v>
      </c>
      <c r="H55">
        <v>1</v>
      </c>
      <c r="I55">
        <v>1</v>
      </c>
      <c r="K55">
        <v>2</v>
      </c>
      <c r="R55" s="132">
        <v>43586</v>
      </c>
    </row>
    <row r="56" spans="1:18" x14ac:dyDescent="0.45">
      <c r="A56">
        <v>190423</v>
      </c>
      <c r="B56">
        <v>242</v>
      </c>
      <c r="C56" t="s">
        <v>1992</v>
      </c>
      <c r="D56" t="s">
        <v>1993</v>
      </c>
      <c r="F56">
        <v>1</v>
      </c>
      <c r="H56">
        <v>1</v>
      </c>
      <c r="I56">
        <v>1</v>
      </c>
      <c r="K56">
        <v>2</v>
      </c>
      <c r="R56" t="s">
        <v>2145</v>
      </c>
    </row>
    <row r="57" spans="1:18" x14ac:dyDescent="0.45">
      <c r="A57">
        <v>190430</v>
      </c>
      <c r="B57">
        <v>243</v>
      </c>
      <c r="C57" t="s">
        <v>1998</v>
      </c>
      <c r="D57" t="s">
        <v>1999</v>
      </c>
      <c r="E57">
        <v>3</v>
      </c>
      <c r="H57">
        <v>3</v>
      </c>
      <c r="I57">
        <v>3</v>
      </c>
      <c r="K57">
        <v>6</v>
      </c>
      <c r="R57" t="s">
        <v>2000</v>
      </c>
    </row>
    <row r="58" spans="1:18" x14ac:dyDescent="0.45">
      <c r="B58">
        <v>244</v>
      </c>
      <c r="D58" t="s">
        <v>2001</v>
      </c>
      <c r="E58">
        <v>1</v>
      </c>
      <c r="H58">
        <v>1</v>
      </c>
      <c r="I58">
        <v>1</v>
      </c>
      <c r="K58">
        <v>2</v>
      </c>
      <c r="R58" t="s">
        <v>2002</v>
      </c>
    </row>
    <row r="59" spans="1:18" x14ac:dyDescent="0.45">
      <c r="B59" t="s">
        <v>2003</v>
      </c>
      <c r="D59" t="s">
        <v>2004</v>
      </c>
      <c r="E59">
        <v>7</v>
      </c>
      <c r="H59">
        <v>7</v>
      </c>
      <c r="I59">
        <v>7</v>
      </c>
      <c r="K59">
        <v>14</v>
      </c>
      <c r="R59" t="s">
        <v>2005</v>
      </c>
    </row>
    <row r="60" spans="1:18" x14ac:dyDescent="0.45">
      <c r="B60" t="s">
        <v>2006</v>
      </c>
      <c r="D60" t="s">
        <v>2007</v>
      </c>
      <c r="E60">
        <v>15</v>
      </c>
      <c r="H60">
        <v>15</v>
      </c>
      <c r="I60">
        <v>15</v>
      </c>
      <c r="K60">
        <v>30</v>
      </c>
      <c r="M60">
        <v>1</v>
      </c>
      <c r="N60">
        <v>4</v>
      </c>
      <c r="R60" t="s">
        <v>2008</v>
      </c>
    </row>
    <row r="61" spans="1:18" x14ac:dyDescent="0.45">
      <c r="A61">
        <v>190502</v>
      </c>
      <c r="B61" t="s">
        <v>2045</v>
      </c>
      <c r="C61" t="s">
        <v>2043</v>
      </c>
      <c r="D61" t="s">
        <v>2044</v>
      </c>
      <c r="E61">
        <v>9</v>
      </c>
      <c r="H61">
        <v>9</v>
      </c>
      <c r="I61">
        <v>9</v>
      </c>
      <c r="K61">
        <v>18</v>
      </c>
      <c r="L61">
        <v>1</v>
      </c>
      <c r="N61">
        <v>15</v>
      </c>
      <c r="R61" t="s">
        <v>2147</v>
      </c>
    </row>
    <row r="62" spans="1:18" x14ac:dyDescent="0.45">
      <c r="A62">
        <v>190521</v>
      </c>
      <c r="B62" t="s">
        <v>2226</v>
      </c>
      <c r="C62" t="s">
        <v>2227</v>
      </c>
      <c r="D62" t="s">
        <v>2228</v>
      </c>
      <c r="E62">
        <v>6</v>
      </c>
      <c r="H62">
        <v>6</v>
      </c>
      <c r="I62">
        <v>6</v>
      </c>
      <c r="K62">
        <v>12</v>
      </c>
      <c r="R62" t="s">
        <v>2359</v>
      </c>
    </row>
    <row r="63" spans="1:18" x14ac:dyDescent="0.45">
      <c r="B63" t="s">
        <v>2222</v>
      </c>
      <c r="C63" t="s">
        <v>2233</v>
      </c>
      <c r="D63" t="s">
        <v>2234</v>
      </c>
      <c r="L63">
        <v>1</v>
      </c>
      <c r="N63">
        <v>15</v>
      </c>
      <c r="R63" t="s">
        <v>2235</v>
      </c>
    </row>
    <row r="64" spans="1:18" x14ac:dyDescent="0.45">
      <c r="C64" t="s">
        <v>2233</v>
      </c>
      <c r="D64" t="s">
        <v>2236</v>
      </c>
      <c r="L64">
        <v>1</v>
      </c>
      <c r="N64">
        <v>15</v>
      </c>
      <c r="R64" t="s">
        <v>2235</v>
      </c>
    </row>
    <row r="65" spans="1:18" x14ac:dyDescent="0.45">
      <c r="D65" t="s">
        <v>2324</v>
      </c>
      <c r="L65">
        <v>1</v>
      </c>
      <c r="N65">
        <v>15</v>
      </c>
      <c r="R65" t="s">
        <v>2330</v>
      </c>
    </row>
    <row r="66" spans="1:18" x14ac:dyDescent="0.45">
      <c r="D66" t="s">
        <v>2241</v>
      </c>
      <c r="L66">
        <v>1</v>
      </c>
      <c r="N66">
        <v>15</v>
      </c>
      <c r="R66" t="s">
        <v>2242</v>
      </c>
    </row>
    <row r="67" spans="1:18" x14ac:dyDescent="0.45">
      <c r="A67">
        <v>190528</v>
      </c>
      <c r="B67">
        <v>263</v>
      </c>
      <c r="D67" t="s">
        <v>2315</v>
      </c>
      <c r="E67">
        <v>4</v>
      </c>
      <c r="H67">
        <v>4</v>
      </c>
      <c r="I67">
        <v>4</v>
      </c>
      <c r="K67">
        <v>8</v>
      </c>
      <c r="M67">
        <v>1</v>
      </c>
      <c r="N67">
        <v>8</v>
      </c>
      <c r="R67" t="s">
        <v>2331</v>
      </c>
    </row>
    <row r="68" spans="1:18" x14ac:dyDescent="0.45">
      <c r="A68">
        <v>190530</v>
      </c>
      <c r="B68" t="s">
        <v>2351</v>
      </c>
      <c r="C68" t="s">
        <v>2352</v>
      </c>
      <c r="D68" t="s">
        <v>2353</v>
      </c>
      <c r="E68">
        <v>6</v>
      </c>
      <c r="H68">
        <v>6</v>
      </c>
      <c r="I68">
        <v>6</v>
      </c>
      <c r="K68">
        <v>12</v>
      </c>
      <c r="R68" t="s">
        <v>2354</v>
      </c>
    </row>
    <row r="69" spans="1:18" x14ac:dyDescent="0.45">
      <c r="A69">
        <v>190604</v>
      </c>
      <c r="B69" t="s">
        <v>2369</v>
      </c>
      <c r="C69" t="s">
        <v>2410</v>
      </c>
      <c r="D69" t="s">
        <v>2370</v>
      </c>
      <c r="E69">
        <v>5</v>
      </c>
      <c r="H69">
        <v>5</v>
      </c>
      <c r="I69">
        <v>5</v>
      </c>
      <c r="K69">
        <v>10</v>
      </c>
      <c r="L69">
        <v>1</v>
      </c>
      <c r="N69">
        <v>15</v>
      </c>
      <c r="R69" t="s">
        <v>2411</v>
      </c>
    </row>
    <row r="70" spans="1:18" x14ac:dyDescent="0.45">
      <c r="A70">
        <v>190604</v>
      </c>
      <c r="B70" t="s">
        <v>2372</v>
      </c>
      <c r="C70" t="s">
        <v>2410</v>
      </c>
      <c r="D70" t="s">
        <v>2373</v>
      </c>
      <c r="E70">
        <v>4</v>
      </c>
      <c r="H70">
        <v>4</v>
      </c>
      <c r="I70">
        <v>4</v>
      </c>
      <c r="K70">
        <v>8</v>
      </c>
      <c r="R70" t="s">
        <v>2508</v>
      </c>
    </row>
    <row r="71" spans="1:18" x14ac:dyDescent="0.45">
      <c r="A71">
        <v>190629</v>
      </c>
      <c r="B71">
        <v>272</v>
      </c>
      <c r="C71" t="s">
        <v>2509</v>
      </c>
      <c r="D71" t="s">
        <v>2510</v>
      </c>
      <c r="E71">
        <v>3</v>
      </c>
      <c r="H71">
        <v>3</v>
      </c>
      <c r="I71">
        <v>3</v>
      </c>
      <c r="K71">
        <v>6</v>
      </c>
      <c r="L71">
        <v>1</v>
      </c>
      <c r="N71">
        <v>15</v>
      </c>
      <c r="R71" t="s">
        <v>2511</v>
      </c>
    </row>
    <row r="72" spans="1:18" x14ac:dyDescent="0.45">
      <c r="A72">
        <v>190801</v>
      </c>
      <c r="B72">
        <v>273</v>
      </c>
      <c r="C72" t="s">
        <v>2657</v>
      </c>
      <c r="D72" t="s">
        <v>2658</v>
      </c>
      <c r="E72">
        <v>5</v>
      </c>
      <c r="H72">
        <v>5</v>
      </c>
      <c r="I72">
        <v>5</v>
      </c>
      <c r="K72">
        <v>10</v>
      </c>
      <c r="R72" t="s">
        <v>2659</v>
      </c>
    </row>
    <row r="73" spans="1:18" ht="17.5" thickBot="1" x14ac:dyDescent="0.5"/>
    <row r="74" spans="1:18" s="1" customFormat="1" ht="26" thickBot="1" x14ac:dyDescent="0.5">
      <c r="A74" s="13" t="s">
        <v>935</v>
      </c>
      <c r="B74" s="11"/>
      <c r="C74" s="11"/>
      <c r="D74" s="11"/>
      <c r="E74" s="11">
        <f>SUM(E4:E73)</f>
        <v>312</v>
      </c>
      <c r="F74" s="11">
        <f>SUM(F4:F73)</f>
        <v>64</v>
      </c>
      <c r="G74" s="11">
        <f>SUM(G4:G73)</f>
        <v>53</v>
      </c>
      <c r="H74" s="11">
        <f>SUM(E4:G73)</f>
        <v>429</v>
      </c>
      <c r="I74" s="11">
        <f>SUM(I4:I73)</f>
        <v>376</v>
      </c>
      <c r="J74" s="11">
        <v>8</v>
      </c>
      <c r="K74" s="11">
        <f>SUM(K4:K73)</f>
        <v>768</v>
      </c>
      <c r="L74" s="11">
        <f>SUM(L4:L73)</f>
        <v>25</v>
      </c>
      <c r="M74" s="11">
        <f>SUM(M4:M73)</f>
        <v>18</v>
      </c>
      <c r="N74" s="11">
        <f>SUM(N4:N73)</f>
        <v>429</v>
      </c>
      <c r="O74" s="11">
        <f>K74+N74</f>
        <v>1197</v>
      </c>
      <c r="P74" s="11"/>
      <c r="Q74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zoomScaleNormal="100" workbookViewId="0">
      <pane xSplit="17" ySplit="3" topLeftCell="R219" activePane="bottomRight" state="frozen"/>
      <selection pane="topRight" activeCell="R1" sqref="R1"/>
      <selection pane="bottomLeft" activeCell="A4" sqref="A4"/>
      <selection pane="bottomRight" activeCell="R160" sqref="R160"/>
    </sheetView>
  </sheetViews>
  <sheetFormatPr defaultRowHeight="17" x14ac:dyDescent="0.45"/>
  <cols>
    <col min="2" max="2" width="10.75" style="41" customWidth="1"/>
    <col min="3" max="3" width="8.6640625" style="55" customWidth="1"/>
    <col min="4" max="4" width="11.1640625" style="55" customWidth="1"/>
    <col min="5" max="5" width="7.75" style="41" customWidth="1"/>
    <col min="6" max="6" width="7" customWidth="1"/>
    <col min="7" max="7" width="6.83203125" customWidth="1"/>
    <col min="8" max="8" width="6.75" customWidth="1"/>
    <col min="9" max="9" width="6.5" style="73" customWidth="1"/>
    <col min="10" max="10" width="5.5" customWidth="1"/>
    <col min="11" max="11" width="6.58203125" style="58" customWidth="1"/>
    <col min="12" max="12" width="5.5" style="41" customWidth="1"/>
    <col min="13" max="13" width="6.08203125" customWidth="1"/>
    <col min="14" max="14" width="7.25" style="58" customWidth="1"/>
    <col min="15" max="15" width="6.5" style="41" customWidth="1"/>
    <col min="16" max="16" width="7.08203125" style="41" customWidth="1"/>
    <col min="17" max="17" width="5.58203125" customWidth="1"/>
    <col min="18" max="18" width="17.83203125" customWidth="1"/>
    <col min="19" max="19" width="19.75" customWidth="1"/>
  </cols>
  <sheetData>
    <row r="1" spans="1:19" ht="26.5" thickBot="1" x14ac:dyDescent="0.5">
      <c r="A1" s="25" t="s">
        <v>23</v>
      </c>
      <c r="B1" s="102" t="s">
        <v>2619</v>
      </c>
    </row>
    <row r="2" spans="1:19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199"/>
      <c r="J2" s="11" t="s">
        <v>4</v>
      </c>
      <c r="K2" s="101"/>
      <c r="L2" s="52"/>
      <c r="M2" s="11" t="s">
        <v>8</v>
      </c>
      <c r="N2" s="104"/>
      <c r="O2" s="45"/>
      <c r="P2" s="288" t="s">
        <v>34</v>
      </c>
      <c r="Q2" s="287"/>
    </row>
    <row r="3" spans="1:19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00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9" x14ac:dyDescent="0.45">
      <c r="A4">
        <v>1707</v>
      </c>
      <c r="B4" s="105" t="s">
        <v>323</v>
      </c>
      <c r="D4" s="55" t="s">
        <v>324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325</v>
      </c>
    </row>
    <row r="5" spans="1:19" x14ac:dyDescent="0.45">
      <c r="B5" s="41" t="s">
        <v>328</v>
      </c>
      <c r="C5" s="55" t="s">
        <v>326</v>
      </c>
      <c r="D5" s="55" t="s">
        <v>327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39</v>
      </c>
      <c r="R5" t="s">
        <v>2524</v>
      </c>
    </row>
    <row r="6" spans="1:19" x14ac:dyDescent="0.45">
      <c r="B6" s="41" t="s">
        <v>329</v>
      </c>
      <c r="C6" s="55" t="s">
        <v>326</v>
      </c>
      <c r="D6" s="55" t="s">
        <v>330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23</v>
      </c>
      <c r="R6" t="s">
        <v>2479</v>
      </c>
    </row>
    <row r="7" spans="1:19" x14ac:dyDescent="0.45">
      <c r="B7" s="41" t="s">
        <v>331</v>
      </c>
      <c r="D7" s="55" t="s">
        <v>330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31</v>
      </c>
      <c r="R7" t="s">
        <v>2480</v>
      </c>
    </row>
    <row r="8" spans="1:19" x14ac:dyDescent="0.45">
      <c r="A8">
        <v>1801</v>
      </c>
      <c r="B8" s="41" t="s">
        <v>337</v>
      </c>
      <c r="C8" s="55" t="s">
        <v>340</v>
      </c>
      <c r="D8" s="55" t="s">
        <v>338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349</v>
      </c>
    </row>
    <row r="9" spans="1:19" x14ac:dyDescent="0.45">
      <c r="A9">
        <v>1801</v>
      </c>
      <c r="B9" s="41" t="s">
        <v>339</v>
      </c>
      <c r="C9" s="55" t="s">
        <v>340</v>
      </c>
      <c r="D9" s="55" t="s">
        <v>341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350</v>
      </c>
    </row>
    <row r="10" spans="1:19" ht="28.9" customHeight="1" x14ac:dyDescent="0.45">
      <c r="A10">
        <v>1801</v>
      </c>
      <c r="B10" s="41" t="s">
        <v>342</v>
      </c>
      <c r="C10" s="55" t="s">
        <v>345</v>
      </c>
      <c r="D10" s="55" t="s">
        <v>343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348</v>
      </c>
    </row>
    <row r="11" spans="1:19" x14ac:dyDescent="0.45">
      <c r="B11" s="41" t="s">
        <v>362</v>
      </c>
      <c r="C11" s="55" t="s">
        <v>356</v>
      </c>
      <c r="D11" s="55" t="s">
        <v>351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352</v>
      </c>
    </row>
    <row r="12" spans="1:19" x14ac:dyDescent="0.45">
      <c r="B12" s="41" t="s">
        <v>360</v>
      </c>
      <c r="C12" s="55" t="s">
        <v>359</v>
      </c>
      <c r="D12" s="55" t="s">
        <v>353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358</v>
      </c>
    </row>
    <row r="13" spans="1:19" x14ac:dyDescent="0.45">
      <c r="B13" s="41" t="s">
        <v>361</v>
      </c>
      <c r="C13" s="55" t="s">
        <v>356</v>
      </c>
      <c r="D13" s="55" t="s">
        <v>354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15</v>
      </c>
      <c r="R13" t="s">
        <v>2382</v>
      </c>
      <c r="S13" t="s">
        <v>2383</v>
      </c>
    </row>
    <row r="14" spans="1:19" x14ac:dyDescent="0.45">
      <c r="B14" s="41">
        <v>91</v>
      </c>
      <c r="C14" s="55" t="s">
        <v>359</v>
      </c>
      <c r="D14" s="55" t="s">
        <v>355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357</v>
      </c>
      <c r="S14" t="s">
        <v>1462</v>
      </c>
    </row>
    <row r="15" spans="1:19" x14ac:dyDescent="0.45">
      <c r="B15" s="41" t="s">
        <v>363</v>
      </c>
      <c r="C15" s="55" t="s">
        <v>326</v>
      </c>
      <c r="D15" s="55" t="s">
        <v>346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366</v>
      </c>
    </row>
    <row r="16" spans="1:19" x14ac:dyDescent="0.45">
      <c r="B16" s="41" t="s">
        <v>365</v>
      </c>
      <c r="D16" s="55" t="s">
        <v>364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489</v>
      </c>
    </row>
    <row r="17" spans="1:21" s="110" customFormat="1" ht="35.5" customHeight="1" x14ac:dyDescent="0.45">
      <c r="A17" s="110">
        <v>180203</v>
      </c>
      <c r="B17" s="111" t="s">
        <v>445</v>
      </c>
      <c r="C17" s="112" t="s">
        <v>449</v>
      </c>
      <c r="D17" s="112" t="s">
        <v>446</v>
      </c>
      <c r="E17" s="111">
        <v>2</v>
      </c>
      <c r="F17" s="110">
        <v>5</v>
      </c>
      <c r="G17" s="110">
        <v>1</v>
      </c>
      <c r="H17" s="110">
        <v>8</v>
      </c>
      <c r="I17" s="201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447</v>
      </c>
      <c r="D18" s="55" t="s">
        <v>448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451</v>
      </c>
      <c r="C19" s="109"/>
      <c r="D19" s="109" t="s">
        <v>450</v>
      </c>
      <c r="E19" s="83">
        <v>8</v>
      </c>
      <c r="F19" s="81">
        <v>15</v>
      </c>
      <c r="G19" s="81">
        <v>2</v>
      </c>
      <c r="H19" s="81">
        <v>25</v>
      </c>
      <c r="I19" s="202">
        <v>23</v>
      </c>
      <c r="K19" s="114">
        <v>46</v>
      </c>
      <c r="L19" s="83"/>
      <c r="N19" s="114"/>
      <c r="O19" s="83">
        <v>46</v>
      </c>
      <c r="P19" s="83"/>
      <c r="R19" s="81" t="s">
        <v>754</v>
      </c>
    </row>
    <row r="20" spans="1:21" x14ac:dyDescent="0.45">
      <c r="A20">
        <v>180208</v>
      </c>
      <c r="B20" s="41" t="s">
        <v>486</v>
      </c>
      <c r="C20" s="55" t="s">
        <v>488</v>
      </c>
      <c r="D20" s="55" t="s">
        <v>487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15</v>
      </c>
      <c r="R20" t="s">
        <v>2390</v>
      </c>
      <c r="S20" t="s">
        <v>576</v>
      </c>
      <c r="U20" t="s">
        <v>581</v>
      </c>
    </row>
    <row r="21" spans="1:21" x14ac:dyDescent="0.45">
      <c r="A21">
        <v>171229</v>
      </c>
      <c r="B21" s="41" t="s">
        <v>515</v>
      </c>
      <c r="C21" s="55" t="s">
        <v>516</v>
      </c>
      <c r="D21" s="55" t="s">
        <v>517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518</v>
      </c>
    </row>
    <row r="22" spans="1:21" x14ac:dyDescent="0.45">
      <c r="B22" s="41" t="s">
        <v>520</v>
      </c>
      <c r="C22" s="55" t="s">
        <v>516</v>
      </c>
      <c r="D22" s="55" t="s">
        <v>519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521</v>
      </c>
    </row>
    <row r="23" spans="1:21" x14ac:dyDescent="0.45">
      <c r="A23">
        <v>171226</v>
      </c>
      <c r="B23" s="41" t="s">
        <v>526</v>
      </c>
      <c r="C23" s="55" t="s">
        <v>527</v>
      </c>
      <c r="D23" s="55" t="s">
        <v>528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529</v>
      </c>
    </row>
    <row r="24" spans="1:21" x14ac:dyDescent="0.45">
      <c r="A24">
        <v>180219</v>
      </c>
      <c r="B24" s="41" t="s">
        <v>540</v>
      </c>
      <c r="C24" s="55" t="s">
        <v>541</v>
      </c>
      <c r="D24" s="55" t="s">
        <v>542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560</v>
      </c>
    </row>
    <row r="25" spans="1:21" x14ac:dyDescent="0.45">
      <c r="A25">
        <v>180219</v>
      </c>
      <c r="B25" s="41">
        <v>169</v>
      </c>
      <c r="C25" s="55" t="s">
        <v>544</v>
      </c>
      <c r="D25" s="55" t="s">
        <v>543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563</v>
      </c>
    </row>
    <row r="26" spans="1:21" x14ac:dyDescent="0.45">
      <c r="B26" s="41" t="s">
        <v>545</v>
      </c>
      <c r="C26" s="55" t="s">
        <v>2606</v>
      </c>
      <c r="D26" s="55" t="s">
        <v>546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48</v>
      </c>
      <c r="R26" t="s">
        <v>559</v>
      </c>
      <c r="S26" t="s">
        <v>595</v>
      </c>
    </row>
    <row r="27" spans="1:21" x14ac:dyDescent="0.45">
      <c r="A27">
        <v>180220</v>
      </c>
      <c r="B27" s="41" t="s">
        <v>549</v>
      </c>
      <c r="C27" s="55" t="s">
        <v>550</v>
      </c>
      <c r="D27" s="55" t="s">
        <v>551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554</v>
      </c>
      <c r="S27" t="s">
        <v>552</v>
      </c>
      <c r="U27" t="s">
        <v>553</v>
      </c>
    </row>
    <row r="28" spans="1:21" x14ac:dyDescent="0.45">
      <c r="A28">
        <v>180222</v>
      </c>
      <c r="B28" s="41" t="s">
        <v>577</v>
      </c>
      <c r="C28" s="55" t="s">
        <v>579</v>
      </c>
      <c r="D28" s="55" t="s">
        <v>578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580</v>
      </c>
      <c r="S28" t="s">
        <v>582</v>
      </c>
      <c r="U28" t="s">
        <v>583</v>
      </c>
    </row>
    <row r="29" spans="1:21" s="110" customFormat="1" x14ac:dyDescent="0.45">
      <c r="A29" s="110">
        <v>180227</v>
      </c>
      <c r="B29" s="111" t="s">
        <v>596</v>
      </c>
      <c r="C29" s="112" t="s">
        <v>597</v>
      </c>
      <c r="D29" s="112" t="s">
        <v>598</v>
      </c>
      <c r="E29" s="111">
        <v>29</v>
      </c>
      <c r="F29" s="133">
        <v>5</v>
      </c>
      <c r="G29" s="110">
        <v>3</v>
      </c>
      <c r="H29" s="133">
        <v>37</v>
      </c>
      <c r="I29" s="201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599</v>
      </c>
      <c r="D30" s="55" t="s">
        <v>600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601</v>
      </c>
      <c r="D31" s="55" t="s">
        <v>602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603</v>
      </c>
      <c r="D32" s="55" t="s">
        <v>604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605</v>
      </c>
      <c r="D33" s="55" t="s">
        <v>606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607</v>
      </c>
      <c r="D34" s="55" t="s">
        <v>608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609</v>
      </c>
      <c r="D35" s="55" t="s">
        <v>610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611</v>
      </c>
      <c r="D36" s="55" t="s">
        <v>612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613</v>
      </c>
      <c r="D37" s="55" t="s">
        <v>614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615</v>
      </c>
      <c r="D38" s="55" t="s">
        <v>616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618</v>
      </c>
      <c r="D39" s="55" t="s">
        <v>617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619</v>
      </c>
      <c r="D40" s="55" t="s">
        <v>620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621</v>
      </c>
      <c r="D41" s="55" t="s">
        <v>622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623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624</v>
      </c>
      <c r="D43" s="55" t="s">
        <v>617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625</v>
      </c>
      <c r="D44" s="55" t="s">
        <v>626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627</v>
      </c>
      <c r="F45" s="72"/>
      <c r="G45">
        <v>1</v>
      </c>
      <c r="H45" s="72"/>
      <c r="J45" s="72"/>
    </row>
    <row r="46" spans="2:11" x14ac:dyDescent="0.45">
      <c r="B46" s="41" t="s">
        <v>628</v>
      </c>
      <c r="D46" s="55" t="s">
        <v>629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630</v>
      </c>
      <c r="D47" s="55" t="s">
        <v>631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632</v>
      </c>
      <c r="D48" s="55" t="s">
        <v>633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20" x14ac:dyDescent="0.45">
      <c r="B49" s="41" t="s">
        <v>635</v>
      </c>
      <c r="D49" s="55" t="s">
        <v>634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20" x14ac:dyDescent="0.45">
      <c r="B50" s="41" t="s">
        <v>636</v>
      </c>
      <c r="D50" s="55" t="s">
        <v>637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20" x14ac:dyDescent="0.45">
      <c r="B51" s="41">
        <v>302</v>
      </c>
      <c r="D51" s="55" t="s">
        <v>638</v>
      </c>
      <c r="F51" s="72"/>
      <c r="G51">
        <v>1</v>
      </c>
      <c r="H51" s="72">
        <v>1</v>
      </c>
      <c r="J51" s="72"/>
      <c r="O51" s="41">
        <v>342</v>
      </c>
    </row>
    <row r="52" spans="1:20" s="110" customFormat="1" x14ac:dyDescent="0.45">
      <c r="A52" s="110">
        <v>180302</v>
      </c>
      <c r="B52" s="111" t="s">
        <v>639</v>
      </c>
      <c r="C52" s="112" t="s">
        <v>640</v>
      </c>
      <c r="D52" s="112" t="s">
        <v>641</v>
      </c>
      <c r="E52" s="111">
        <v>4</v>
      </c>
      <c r="F52" s="133">
        <v>1</v>
      </c>
      <c r="G52" s="110">
        <v>1</v>
      </c>
      <c r="H52" s="133">
        <v>6</v>
      </c>
      <c r="I52" s="201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642</v>
      </c>
    </row>
    <row r="53" spans="1:20" s="84" customFormat="1" x14ac:dyDescent="0.45">
      <c r="A53" s="84">
        <v>180305</v>
      </c>
      <c r="B53" s="41" t="s">
        <v>643</v>
      </c>
      <c r="C53" s="55" t="s">
        <v>644</v>
      </c>
      <c r="D53" s="55" t="s">
        <v>645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5">
        <v>14</v>
      </c>
      <c r="L53" s="41"/>
      <c r="N53" s="135"/>
      <c r="O53" s="41"/>
      <c r="P53" s="41"/>
      <c r="R53" s="84" t="s">
        <v>646</v>
      </c>
    </row>
    <row r="54" spans="1:20" s="84" customFormat="1" x14ac:dyDescent="0.45">
      <c r="B54" s="41" t="s">
        <v>651</v>
      </c>
      <c r="C54" s="55" t="s">
        <v>652</v>
      </c>
      <c r="D54" s="55" t="s">
        <v>653</v>
      </c>
      <c r="E54" s="41">
        <v>5</v>
      </c>
      <c r="F54" s="72">
        <v>2</v>
      </c>
      <c r="H54" s="72">
        <v>7</v>
      </c>
      <c r="I54" s="73">
        <v>7</v>
      </c>
      <c r="J54" s="72"/>
      <c r="K54" s="135">
        <v>14</v>
      </c>
      <c r="L54" s="41"/>
      <c r="N54" s="135"/>
      <c r="O54" s="41"/>
      <c r="P54" s="41"/>
      <c r="R54" s="84" t="s">
        <v>1237</v>
      </c>
    </row>
    <row r="55" spans="1:20" s="84" customFormat="1" x14ac:dyDescent="0.45">
      <c r="B55" s="41" t="s">
        <v>658</v>
      </c>
      <c r="C55" s="55" t="s">
        <v>659</v>
      </c>
      <c r="D55" s="55" t="s">
        <v>660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5">
        <v>96</v>
      </c>
      <c r="L55" s="41"/>
      <c r="N55" s="135"/>
      <c r="O55" s="41"/>
      <c r="P55" s="41"/>
      <c r="R55" s="84" t="s">
        <v>730</v>
      </c>
    </row>
    <row r="56" spans="1:20" s="84" customFormat="1" x14ac:dyDescent="0.45">
      <c r="B56" s="41" t="s">
        <v>661</v>
      </c>
      <c r="C56" s="55" t="s">
        <v>663</v>
      </c>
      <c r="D56" s="55" t="s">
        <v>662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5">
        <v>42</v>
      </c>
      <c r="L56" s="41">
        <v>1</v>
      </c>
      <c r="M56" s="72">
        <v>2</v>
      </c>
      <c r="N56" s="135">
        <v>31</v>
      </c>
      <c r="O56" s="41"/>
      <c r="P56" s="41"/>
      <c r="R56" s="84" t="s">
        <v>664</v>
      </c>
      <c r="S56" s="139">
        <v>43157</v>
      </c>
      <c r="T56" s="84" t="s">
        <v>2459</v>
      </c>
    </row>
    <row r="57" spans="1:20" s="84" customFormat="1" x14ac:dyDescent="0.45">
      <c r="B57" s="41" t="s">
        <v>668</v>
      </c>
      <c r="C57" s="55" t="s">
        <v>669</v>
      </c>
      <c r="D57" s="55" t="s">
        <v>670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5">
        <v>6</v>
      </c>
      <c r="L57" s="41"/>
      <c r="M57" s="72">
        <v>1</v>
      </c>
      <c r="N57" s="135">
        <v>4</v>
      </c>
      <c r="O57" s="41"/>
      <c r="P57" s="41"/>
      <c r="R57" s="72" t="s">
        <v>678</v>
      </c>
      <c r="S57" s="84" t="s">
        <v>729</v>
      </c>
    </row>
    <row r="58" spans="1:20" s="84" customFormat="1" x14ac:dyDescent="0.45">
      <c r="B58" s="41" t="s">
        <v>671</v>
      </c>
      <c r="C58" s="55" t="s">
        <v>672</v>
      </c>
      <c r="D58" s="55" t="s">
        <v>673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5">
        <v>22</v>
      </c>
      <c r="L58" s="41"/>
      <c r="M58" s="84">
        <v>2</v>
      </c>
      <c r="N58" s="135">
        <v>16</v>
      </c>
      <c r="O58" s="41"/>
      <c r="P58" s="41"/>
      <c r="R58" s="84" t="s">
        <v>674</v>
      </c>
      <c r="S58" s="84" t="s">
        <v>2457</v>
      </c>
    </row>
    <row r="59" spans="1:20" s="84" customFormat="1" x14ac:dyDescent="0.45">
      <c r="B59" s="41" t="s">
        <v>679</v>
      </c>
      <c r="C59" s="55" t="s">
        <v>672</v>
      </c>
      <c r="D59" s="55" t="s">
        <v>680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5">
        <v>50</v>
      </c>
      <c r="L59" s="41">
        <v>4</v>
      </c>
      <c r="N59" s="135">
        <v>32</v>
      </c>
      <c r="O59" s="41"/>
      <c r="P59" s="41"/>
      <c r="R59" s="72" t="s">
        <v>681</v>
      </c>
    </row>
    <row r="60" spans="1:20" s="84" customFormat="1" x14ac:dyDescent="0.45">
      <c r="B60" s="41" t="s">
        <v>686</v>
      </c>
      <c r="C60" s="55" t="s">
        <v>685</v>
      </c>
      <c r="D60" s="55" t="s">
        <v>502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5">
        <v>496</v>
      </c>
      <c r="L60" s="41"/>
      <c r="M60" s="72"/>
      <c r="N60" s="135"/>
      <c r="O60" s="41"/>
      <c r="P60" s="41"/>
      <c r="R60" s="72" t="s">
        <v>687</v>
      </c>
    </row>
    <row r="61" spans="1:20" s="84" customFormat="1" x14ac:dyDescent="0.45">
      <c r="A61" s="84">
        <v>180308</v>
      </c>
      <c r="B61" s="41" t="s">
        <v>697</v>
      </c>
      <c r="C61" s="55" t="s">
        <v>698</v>
      </c>
      <c r="D61" s="55" t="s">
        <v>699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5">
        <v>14</v>
      </c>
      <c r="L61" s="41"/>
      <c r="M61" s="72"/>
      <c r="N61" s="135"/>
      <c r="O61" s="41"/>
      <c r="P61" s="41"/>
      <c r="R61" s="72" t="s">
        <v>700</v>
      </c>
    </row>
    <row r="62" spans="1:20" s="84" customFormat="1" x14ac:dyDescent="0.45">
      <c r="B62" s="41" t="s">
        <v>701</v>
      </c>
      <c r="C62" s="55"/>
      <c r="D62" s="55" t="s">
        <v>702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5">
        <v>14</v>
      </c>
      <c r="L62" s="41"/>
      <c r="M62" s="72"/>
      <c r="N62" s="135"/>
      <c r="O62" s="41"/>
      <c r="P62" s="41"/>
      <c r="R62" s="72" t="s">
        <v>703</v>
      </c>
    </row>
    <row r="63" spans="1:20" s="84" customFormat="1" x14ac:dyDescent="0.45">
      <c r="B63" s="41" t="s">
        <v>708</v>
      </c>
      <c r="C63" s="55"/>
      <c r="D63" s="55" t="s">
        <v>709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5">
        <v>10</v>
      </c>
      <c r="L63" s="41"/>
      <c r="M63" s="72">
        <v>1</v>
      </c>
      <c r="N63" s="135">
        <v>4</v>
      </c>
      <c r="O63" s="41"/>
      <c r="P63" s="41"/>
      <c r="R63" s="84" t="s">
        <v>728</v>
      </c>
    </row>
    <row r="64" spans="1:20" s="84" customFormat="1" x14ac:dyDescent="0.45">
      <c r="B64" s="41" t="s">
        <v>710</v>
      </c>
      <c r="C64" s="55" t="s">
        <v>711</v>
      </c>
      <c r="D64" s="55" t="s">
        <v>712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5">
        <v>6</v>
      </c>
      <c r="L64" s="41"/>
      <c r="M64" s="72"/>
      <c r="N64" s="135"/>
      <c r="O64" s="41"/>
      <c r="P64" s="41"/>
      <c r="R64" s="84" t="s">
        <v>713</v>
      </c>
    </row>
    <row r="65" spans="1:19" s="84" customFormat="1" x14ac:dyDescent="0.45">
      <c r="B65" s="41" t="s">
        <v>715</v>
      </c>
      <c r="C65" s="55" t="s">
        <v>711</v>
      </c>
      <c r="D65" s="55" t="s">
        <v>716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5">
        <v>26</v>
      </c>
      <c r="L65" s="41">
        <v>2</v>
      </c>
      <c r="M65" s="72"/>
      <c r="N65" s="135">
        <v>16</v>
      </c>
      <c r="O65" s="41"/>
      <c r="P65" s="41"/>
      <c r="R65" s="84" t="s">
        <v>717</v>
      </c>
    </row>
    <row r="66" spans="1:19" s="84" customFormat="1" x14ac:dyDescent="0.45">
      <c r="B66" s="41" t="s">
        <v>721</v>
      </c>
      <c r="C66" s="55"/>
      <c r="D66" s="55" t="s">
        <v>719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5">
        <v>10</v>
      </c>
      <c r="L66" s="41"/>
      <c r="M66" s="72">
        <v>1</v>
      </c>
      <c r="N66" s="135">
        <v>4</v>
      </c>
      <c r="O66" s="41"/>
      <c r="P66" s="41"/>
      <c r="R66" s="72" t="s">
        <v>720</v>
      </c>
    </row>
    <row r="67" spans="1:19" s="84" customFormat="1" x14ac:dyDescent="0.45">
      <c r="B67" s="41">
        <v>642</v>
      </c>
      <c r="C67" s="55"/>
      <c r="D67" s="55" t="s">
        <v>722</v>
      </c>
      <c r="E67" s="41">
        <v>2</v>
      </c>
      <c r="F67" s="72">
        <v>1</v>
      </c>
      <c r="H67" s="72">
        <v>3</v>
      </c>
      <c r="I67" s="73">
        <v>3</v>
      </c>
      <c r="J67" s="72"/>
      <c r="K67" s="135">
        <v>6</v>
      </c>
      <c r="L67" s="41"/>
      <c r="M67" s="84">
        <v>1</v>
      </c>
      <c r="N67" s="135">
        <v>4</v>
      </c>
      <c r="O67" s="41"/>
      <c r="P67" s="41"/>
      <c r="S67" s="72" t="s">
        <v>714</v>
      </c>
    </row>
    <row r="68" spans="1:19" s="84" customFormat="1" x14ac:dyDescent="0.45">
      <c r="B68" s="41">
        <v>643</v>
      </c>
      <c r="C68" s="55"/>
      <c r="D68" s="55" t="s">
        <v>723</v>
      </c>
      <c r="E68" s="41"/>
      <c r="F68" s="72"/>
      <c r="G68" s="84">
        <v>1</v>
      </c>
      <c r="H68" s="72">
        <v>1</v>
      </c>
      <c r="I68" s="73"/>
      <c r="J68" s="72"/>
      <c r="K68" s="135"/>
      <c r="L68" s="41"/>
      <c r="N68" s="135"/>
      <c r="O68" s="41"/>
      <c r="P68" s="41"/>
    </row>
    <row r="69" spans="1:19" s="84" customFormat="1" x14ac:dyDescent="0.45">
      <c r="B69" s="41" t="s">
        <v>725</v>
      </c>
      <c r="C69" s="55"/>
      <c r="D69" s="55" t="s">
        <v>726</v>
      </c>
      <c r="E69" s="41">
        <v>4</v>
      </c>
      <c r="F69" s="72">
        <v>1</v>
      </c>
      <c r="H69" s="72">
        <v>5</v>
      </c>
      <c r="I69" s="73">
        <v>5</v>
      </c>
      <c r="J69" s="72"/>
      <c r="K69" s="135">
        <v>10</v>
      </c>
      <c r="L69" s="41"/>
      <c r="N69" s="135"/>
      <c r="O69" s="41"/>
      <c r="P69" s="41"/>
      <c r="R69" s="72" t="s">
        <v>727</v>
      </c>
    </row>
    <row r="70" spans="1:19" s="84" customFormat="1" x14ac:dyDescent="0.45">
      <c r="B70" s="41" t="s">
        <v>736</v>
      </c>
      <c r="C70" s="55"/>
      <c r="D70" s="55" t="s">
        <v>737</v>
      </c>
      <c r="E70" s="41">
        <v>1</v>
      </c>
      <c r="F70" s="72">
        <v>1</v>
      </c>
      <c r="H70" s="72">
        <v>2</v>
      </c>
      <c r="I70" s="73">
        <v>2</v>
      </c>
      <c r="J70" s="72"/>
      <c r="K70" s="135">
        <v>4</v>
      </c>
      <c r="L70" s="41"/>
      <c r="N70" s="135"/>
      <c r="O70" s="41"/>
      <c r="P70" s="41"/>
      <c r="R70" s="84" t="s">
        <v>738</v>
      </c>
      <c r="S70" s="72"/>
    </row>
    <row r="71" spans="1:19" s="84" customFormat="1" x14ac:dyDescent="0.45">
      <c r="B71" s="41" t="s">
        <v>743</v>
      </c>
      <c r="C71" s="55"/>
      <c r="D71" s="55" t="s">
        <v>744</v>
      </c>
      <c r="E71" s="41">
        <v>2</v>
      </c>
      <c r="F71" s="72"/>
      <c r="H71" s="72">
        <v>2</v>
      </c>
      <c r="I71" s="73">
        <v>2</v>
      </c>
      <c r="J71" s="72"/>
      <c r="K71" s="135">
        <v>4</v>
      </c>
      <c r="L71" s="41"/>
      <c r="N71" s="135"/>
      <c r="O71" s="41"/>
      <c r="P71" s="41"/>
      <c r="R71" s="84" t="s">
        <v>745</v>
      </c>
    </row>
    <row r="72" spans="1:19" s="84" customFormat="1" x14ac:dyDescent="0.45">
      <c r="B72" s="41">
        <v>653</v>
      </c>
      <c r="C72" s="55"/>
      <c r="D72" s="55" t="s">
        <v>863</v>
      </c>
      <c r="E72" s="41">
        <v>2</v>
      </c>
      <c r="F72" s="72">
        <v>1</v>
      </c>
      <c r="H72" s="72">
        <v>3</v>
      </c>
      <c r="I72" s="73">
        <v>3</v>
      </c>
      <c r="J72" s="72"/>
      <c r="K72" s="135">
        <v>6</v>
      </c>
      <c r="L72" s="41"/>
      <c r="M72" s="72">
        <v>1</v>
      </c>
      <c r="N72" s="135">
        <v>4</v>
      </c>
      <c r="O72" s="41"/>
      <c r="P72" s="41"/>
      <c r="R72" s="84" t="s">
        <v>864</v>
      </c>
    </row>
    <row r="73" spans="1:19" s="84" customFormat="1" x14ac:dyDescent="0.45">
      <c r="B73" s="41" t="s">
        <v>865</v>
      </c>
      <c r="C73" s="55"/>
      <c r="D73" s="55" t="s">
        <v>866</v>
      </c>
      <c r="E73" s="41">
        <v>3</v>
      </c>
      <c r="F73" s="72">
        <v>1</v>
      </c>
      <c r="H73" s="72">
        <v>4</v>
      </c>
      <c r="I73" s="73">
        <v>4</v>
      </c>
      <c r="J73" s="72"/>
      <c r="K73" s="135">
        <v>8</v>
      </c>
      <c r="L73" s="41"/>
      <c r="M73" s="84">
        <v>1</v>
      </c>
      <c r="N73" s="135">
        <v>4</v>
      </c>
      <c r="O73" s="41"/>
      <c r="P73" s="41"/>
      <c r="R73" s="72" t="s">
        <v>867</v>
      </c>
    </row>
    <row r="74" spans="1:19" s="84" customFormat="1" x14ac:dyDescent="0.45">
      <c r="B74" s="41"/>
      <c r="C74" s="55"/>
      <c r="D74" s="55" t="s">
        <v>868</v>
      </c>
      <c r="E74" s="41">
        <v>33</v>
      </c>
      <c r="F74" s="72"/>
      <c r="H74" s="72">
        <v>33</v>
      </c>
      <c r="I74" s="73">
        <v>33</v>
      </c>
      <c r="J74" s="72"/>
      <c r="K74" s="135">
        <v>66</v>
      </c>
      <c r="L74" s="41"/>
      <c r="N74" s="135"/>
      <c r="O74" s="41"/>
      <c r="P74" s="41"/>
      <c r="R74" s="72" t="s">
        <v>869</v>
      </c>
    </row>
    <row r="75" spans="1:19" s="84" customFormat="1" x14ac:dyDescent="0.45">
      <c r="B75" s="41" t="s">
        <v>1431</v>
      </c>
      <c r="C75" s="55" t="s">
        <v>890</v>
      </c>
      <c r="D75" s="55" t="s">
        <v>889</v>
      </c>
      <c r="E75" s="41">
        <v>30</v>
      </c>
      <c r="F75" s="72">
        <v>8</v>
      </c>
      <c r="H75" s="72">
        <v>38</v>
      </c>
      <c r="I75" s="73">
        <v>38</v>
      </c>
      <c r="J75" s="72"/>
      <c r="K75" s="135">
        <v>76</v>
      </c>
      <c r="L75" s="41">
        <v>2</v>
      </c>
      <c r="N75" s="135">
        <v>30</v>
      </c>
      <c r="O75" s="41"/>
      <c r="P75" s="41"/>
      <c r="R75" s="72" t="s">
        <v>2481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876</v>
      </c>
      <c r="E76" s="41">
        <v>2</v>
      </c>
      <c r="F76" s="72">
        <v>1</v>
      </c>
      <c r="H76" s="72">
        <v>3</v>
      </c>
      <c r="I76" s="73">
        <v>3</v>
      </c>
      <c r="J76" s="72"/>
      <c r="K76" s="135">
        <v>6</v>
      </c>
      <c r="L76" s="41"/>
      <c r="N76" s="135"/>
      <c r="O76" s="41"/>
      <c r="P76" s="41"/>
      <c r="R76" s="72" t="s">
        <v>877</v>
      </c>
    </row>
    <row r="77" spans="1:19" s="84" customFormat="1" x14ac:dyDescent="0.45">
      <c r="A77" s="84">
        <v>180417</v>
      </c>
      <c r="B77" s="41" t="s">
        <v>888</v>
      </c>
      <c r="C77" s="55" t="s">
        <v>891</v>
      </c>
      <c r="D77" s="55" t="s">
        <v>892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5">
        <v>68</v>
      </c>
      <c r="L77" s="41"/>
      <c r="M77" s="84">
        <v>3</v>
      </c>
      <c r="N77" s="135">
        <v>24</v>
      </c>
      <c r="O77" s="41"/>
      <c r="P77" s="41"/>
      <c r="R77" s="72" t="s">
        <v>2402</v>
      </c>
    </row>
    <row r="78" spans="1:19" s="84" customFormat="1" x14ac:dyDescent="0.45">
      <c r="A78" s="84">
        <v>190426</v>
      </c>
      <c r="B78" s="41">
        <v>683</v>
      </c>
      <c r="C78" s="55" t="s">
        <v>900</v>
      </c>
      <c r="D78" s="55" t="s">
        <v>901</v>
      </c>
      <c r="E78" s="41">
        <v>2</v>
      </c>
      <c r="F78" s="72"/>
      <c r="H78" s="72">
        <v>2</v>
      </c>
      <c r="I78" s="73">
        <v>2</v>
      </c>
      <c r="J78" s="72"/>
      <c r="K78" s="135">
        <v>4</v>
      </c>
      <c r="L78" s="41"/>
      <c r="N78" s="135"/>
      <c r="O78" s="41"/>
      <c r="P78" s="41"/>
      <c r="R78" s="72" t="s">
        <v>902</v>
      </c>
    </row>
    <row r="79" spans="1:19" s="84" customFormat="1" x14ac:dyDescent="0.45">
      <c r="B79" s="41">
        <v>684</v>
      </c>
      <c r="C79" s="55"/>
      <c r="D79" s="55" t="s">
        <v>903</v>
      </c>
      <c r="E79" s="41"/>
      <c r="F79" s="72"/>
      <c r="H79" s="72"/>
      <c r="I79" s="73"/>
      <c r="J79" s="72">
        <v>2</v>
      </c>
      <c r="K79" s="135">
        <v>2</v>
      </c>
      <c r="L79" s="41"/>
      <c r="N79" s="135"/>
      <c r="O79" s="41"/>
      <c r="P79" s="41"/>
      <c r="R79" s="72"/>
    </row>
    <row r="80" spans="1:19" s="84" customFormat="1" x14ac:dyDescent="0.45">
      <c r="B80" s="41" t="s">
        <v>920</v>
      </c>
      <c r="C80" s="55" t="s">
        <v>891</v>
      </c>
      <c r="D80" s="55" t="s">
        <v>921</v>
      </c>
      <c r="E80" s="41">
        <v>15</v>
      </c>
      <c r="F80" s="72">
        <v>2</v>
      </c>
      <c r="H80" s="72">
        <v>17</v>
      </c>
      <c r="I80" s="73">
        <v>17</v>
      </c>
      <c r="J80" s="72"/>
      <c r="K80" s="135">
        <v>34</v>
      </c>
      <c r="L80" s="41"/>
      <c r="N80" s="135"/>
      <c r="O80" s="41"/>
      <c r="P80" s="41"/>
      <c r="R80" s="72" t="s">
        <v>922</v>
      </c>
      <c r="S80" s="84" t="s">
        <v>923</v>
      </c>
    </row>
    <row r="81" spans="1:19" s="84" customFormat="1" x14ac:dyDescent="0.45">
      <c r="A81" s="72">
        <v>180510</v>
      </c>
      <c r="B81" s="41"/>
      <c r="C81" s="55" t="s">
        <v>938</v>
      </c>
      <c r="D81" s="55" t="s">
        <v>937</v>
      </c>
      <c r="E81" s="41"/>
      <c r="F81" s="72"/>
      <c r="H81" s="72"/>
      <c r="I81" s="73"/>
      <c r="J81" s="72"/>
      <c r="K81" s="135"/>
      <c r="L81" s="41">
        <v>3</v>
      </c>
      <c r="M81" s="84">
        <v>41</v>
      </c>
      <c r="N81" s="135">
        <v>373</v>
      </c>
      <c r="O81" s="41" t="s">
        <v>964</v>
      </c>
      <c r="P81" s="41"/>
      <c r="R81" s="72" t="s">
        <v>936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939</v>
      </c>
      <c r="E82" s="41">
        <v>3</v>
      </c>
      <c r="F82" s="72"/>
      <c r="H82" s="72">
        <v>3</v>
      </c>
      <c r="I82" s="73">
        <v>3</v>
      </c>
      <c r="J82" s="72"/>
      <c r="K82" s="135">
        <v>6</v>
      </c>
      <c r="L82" s="41"/>
      <c r="N82" s="135"/>
      <c r="O82" s="41"/>
      <c r="P82" s="41"/>
      <c r="R82" s="72" t="s">
        <v>947</v>
      </c>
    </row>
    <row r="83" spans="1:19" s="84" customFormat="1" x14ac:dyDescent="0.45">
      <c r="B83" s="41" t="s">
        <v>940</v>
      </c>
      <c r="C83" s="55"/>
      <c r="D83" s="55" t="s">
        <v>941</v>
      </c>
      <c r="E83" s="41">
        <v>9</v>
      </c>
      <c r="F83" s="72"/>
      <c r="H83" s="72">
        <v>9</v>
      </c>
      <c r="I83" s="73">
        <v>9</v>
      </c>
      <c r="J83" s="72"/>
      <c r="K83" s="135">
        <v>18</v>
      </c>
      <c r="L83" s="41"/>
      <c r="M83" s="84">
        <v>2</v>
      </c>
      <c r="N83" s="135">
        <v>8</v>
      </c>
      <c r="O83" s="41"/>
      <c r="P83" s="41"/>
      <c r="R83" s="72" t="s">
        <v>950</v>
      </c>
    </row>
    <row r="84" spans="1:19" s="84" customFormat="1" x14ac:dyDescent="0.45">
      <c r="A84" s="84">
        <v>180529</v>
      </c>
      <c r="B84" s="41">
        <v>700</v>
      </c>
      <c r="C84" s="55" t="s">
        <v>946</v>
      </c>
      <c r="D84" s="55" t="s">
        <v>948</v>
      </c>
      <c r="E84" s="41"/>
      <c r="F84" s="72"/>
      <c r="H84" s="72"/>
      <c r="I84" s="73"/>
      <c r="J84" s="72">
        <v>1</v>
      </c>
      <c r="K84" s="135">
        <v>2</v>
      </c>
      <c r="L84" s="41"/>
      <c r="N84" s="135"/>
      <c r="O84" s="41"/>
      <c r="P84" s="41"/>
      <c r="R84" s="72" t="s">
        <v>949</v>
      </c>
      <c r="S84" s="84" t="s">
        <v>951</v>
      </c>
    </row>
    <row r="85" spans="1:19" s="84" customFormat="1" x14ac:dyDescent="0.45">
      <c r="A85" s="72">
        <v>180529</v>
      </c>
      <c r="B85" s="41" t="s">
        <v>957</v>
      </c>
      <c r="C85" s="55" t="s">
        <v>958</v>
      </c>
      <c r="D85" s="55" t="s">
        <v>959</v>
      </c>
      <c r="E85" s="41">
        <v>13</v>
      </c>
      <c r="F85" s="72">
        <v>2</v>
      </c>
      <c r="H85" s="72">
        <v>15</v>
      </c>
      <c r="I85" s="73">
        <v>15</v>
      </c>
      <c r="J85" s="72"/>
      <c r="K85" s="135">
        <v>30</v>
      </c>
      <c r="L85" s="41"/>
      <c r="M85" s="84">
        <v>2</v>
      </c>
      <c r="N85" s="135">
        <v>16</v>
      </c>
      <c r="O85" s="41"/>
      <c r="P85" s="41"/>
      <c r="R85" s="72" t="s">
        <v>961</v>
      </c>
    </row>
    <row r="86" spans="1:19" s="84" customFormat="1" x14ac:dyDescent="0.45">
      <c r="A86" s="72">
        <v>180605</v>
      </c>
      <c r="B86" s="41" t="s">
        <v>965</v>
      </c>
      <c r="C86" s="55" t="s">
        <v>966</v>
      </c>
      <c r="D86" s="55" t="s">
        <v>967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5">
        <v>14</v>
      </c>
      <c r="L86" s="41">
        <v>1</v>
      </c>
      <c r="M86" s="72">
        <v>2</v>
      </c>
      <c r="N86" s="135">
        <v>31</v>
      </c>
      <c r="O86" s="41"/>
      <c r="P86" s="41"/>
      <c r="R86" s="72" t="s">
        <v>2488</v>
      </c>
    </row>
    <row r="87" spans="1:19" s="84" customFormat="1" x14ac:dyDescent="0.45">
      <c r="A87" s="72"/>
      <c r="B87" s="41">
        <v>722</v>
      </c>
      <c r="C87" s="55"/>
      <c r="D87" s="55" t="s">
        <v>976</v>
      </c>
      <c r="E87" s="41"/>
      <c r="F87" s="72">
        <v>2</v>
      </c>
      <c r="H87" s="72">
        <v>2</v>
      </c>
      <c r="I87" s="73">
        <v>2</v>
      </c>
      <c r="J87" s="72"/>
      <c r="K87" s="135">
        <v>4</v>
      </c>
      <c r="L87" s="41"/>
      <c r="M87" s="72">
        <v>1</v>
      </c>
      <c r="N87" s="135">
        <v>4</v>
      </c>
      <c r="O87" s="41"/>
      <c r="P87" s="41"/>
      <c r="R87" s="72" t="s">
        <v>977</v>
      </c>
    </row>
    <row r="88" spans="1:19" s="84" customFormat="1" x14ac:dyDescent="0.45">
      <c r="A88" s="72">
        <v>180612</v>
      </c>
      <c r="B88" s="41" t="s">
        <v>978</v>
      </c>
      <c r="C88" s="55" t="s">
        <v>980</v>
      </c>
      <c r="D88" s="55" t="s">
        <v>979</v>
      </c>
      <c r="E88" s="41">
        <v>23</v>
      </c>
      <c r="F88" s="72">
        <v>5</v>
      </c>
      <c r="H88" s="72">
        <v>28</v>
      </c>
      <c r="I88" s="73">
        <v>28</v>
      </c>
      <c r="J88" s="72"/>
      <c r="K88" s="135">
        <v>56</v>
      </c>
      <c r="L88" s="41">
        <v>1</v>
      </c>
      <c r="N88" s="135">
        <v>8</v>
      </c>
      <c r="O88" s="41"/>
      <c r="P88" s="41"/>
      <c r="R88" s="72" t="s">
        <v>1061</v>
      </c>
    </row>
    <row r="89" spans="1:19" s="84" customFormat="1" x14ac:dyDescent="0.45">
      <c r="A89" s="81"/>
      <c r="B89" s="81"/>
      <c r="C89" s="109"/>
      <c r="D89" s="109" t="s">
        <v>983</v>
      </c>
      <c r="E89" s="83"/>
      <c r="F89" s="86"/>
      <c r="G89" s="81"/>
      <c r="H89" s="86"/>
      <c r="I89" s="202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1066</v>
      </c>
    </row>
    <row r="90" spans="1:19" s="84" customFormat="1" x14ac:dyDescent="0.45">
      <c r="A90" s="72">
        <v>180625</v>
      </c>
      <c r="B90" s="72" t="s">
        <v>2611</v>
      </c>
      <c r="C90" s="55" t="s">
        <v>2609</v>
      </c>
      <c r="D90" s="55" t="s">
        <v>2610</v>
      </c>
      <c r="E90" s="41">
        <v>6</v>
      </c>
      <c r="F90" s="72"/>
      <c r="H90" s="72">
        <v>6</v>
      </c>
      <c r="I90" s="73">
        <v>6</v>
      </c>
      <c r="J90" s="72"/>
      <c r="K90" s="135">
        <v>12</v>
      </c>
      <c r="L90" s="41"/>
      <c r="M90" s="209">
        <v>2</v>
      </c>
      <c r="N90" s="135">
        <v>16</v>
      </c>
      <c r="O90" s="41"/>
      <c r="P90" s="41"/>
      <c r="R90" s="72" t="s">
        <v>2612</v>
      </c>
    </row>
    <row r="91" spans="1:19" s="84" customFormat="1" x14ac:dyDescent="0.45">
      <c r="A91" s="72">
        <v>180626</v>
      </c>
      <c r="B91" s="41" t="s">
        <v>997</v>
      </c>
      <c r="C91" s="55" t="s">
        <v>999</v>
      </c>
      <c r="D91" s="55" t="s">
        <v>998</v>
      </c>
      <c r="E91" s="41">
        <v>2</v>
      </c>
      <c r="F91" s="72"/>
      <c r="G91" s="84">
        <v>3</v>
      </c>
      <c r="H91" s="72">
        <v>5</v>
      </c>
      <c r="I91" s="73">
        <v>2</v>
      </c>
      <c r="J91" s="72"/>
      <c r="K91" s="135">
        <v>4</v>
      </c>
      <c r="L91" s="41">
        <v>1</v>
      </c>
      <c r="N91" s="135">
        <v>8</v>
      </c>
      <c r="O91" s="41"/>
      <c r="P91" s="41"/>
      <c r="R91" s="72"/>
    </row>
    <row r="92" spans="1:19" s="84" customFormat="1" x14ac:dyDescent="0.45">
      <c r="A92" s="72"/>
      <c r="B92" s="41" t="s">
        <v>1000</v>
      </c>
      <c r="C92" s="55"/>
      <c r="D92" s="55" t="s">
        <v>1001</v>
      </c>
      <c r="E92" s="41">
        <v>3</v>
      </c>
      <c r="F92" s="72">
        <v>1</v>
      </c>
      <c r="H92" s="72">
        <v>4</v>
      </c>
      <c r="I92" s="73">
        <v>4</v>
      </c>
      <c r="J92" s="72"/>
      <c r="K92" s="135">
        <v>8</v>
      </c>
      <c r="L92" s="41"/>
      <c r="M92" s="84">
        <v>1</v>
      </c>
      <c r="N92" s="135">
        <v>4</v>
      </c>
      <c r="O92" s="41"/>
      <c r="P92" s="41"/>
      <c r="R92" s="72"/>
    </row>
    <row r="93" spans="1:19" s="84" customFormat="1" x14ac:dyDescent="0.45">
      <c r="A93" s="72"/>
      <c r="B93" s="41">
        <v>743</v>
      </c>
      <c r="C93" s="55"/>
      <c r="D93" s="55" t="s">
        <v>1002</v>
      </c>
      <c r="E93" s="41">
        <v>3</v>
      </c>
      <c r="F93" s="72">
        <v>1</v>
      </c>
      <c r="H93" s="72">
        <v>4</v>
      </c>
      <c r="I93" s="73">
        <v>4</v>
      </c>
      <c r="J93" s="72"/>
      <c r="K93" s="135">
        <v>8</v>
      </c>
      <c r="L93" s="41"/>
      <c r="M93" s="84">
        <v>1</v>
      </c>
      <c r="N93" s="135">
        <v>4</v>
      </c>
      <c r="O93" s="41"/>
      <c r="P93" s="41"/>
      <c r="R93" s="72"/>
    </row>
    <row r="94" spans="1:19" s="84" customFormat="1" x14ac:dyDescent="0.45">
      <c r="A94" s="72"/>
      <c r="B94" s="41">
        <v>744</v>
      </c>
      <c r="C94" s="55"/>
      <c r="D94" s="55" t="s">
        <v>1003</v>
      </c>
      <c r="E94" s="41">
        <v>2</v>
      </c>
      <c r="F94" s="72">
        <v>1</v>
      </c>
      <c r="H94" s="72">
        <v>3</v>
      </c>
      <c r="I94" s="73">
        <v>3</v>
      </c>
      <c r="J94" s="72"/>
      <c r="K94" s="135">
        <v>6</v>
      </c>
      <c r="L94" s="41"/>
      <c r="M94" s="84">
        <v>1</v>
      </c>
      <c r="N94" s="135">
        <v>4</v>
      </c>
      <c r="O94" s="41"/>
      <c r="P94" s="41"/>
      <c r="R94" s="72"/>
    </row>
    <row r="95" spans="1:19" s="84" customFormat="1" x14ac:dyDescent="0.45">
      <c r="A95" s="72"/>
      <c r="B95" s="41" t="s">
        <v>1004</v>
      </c>
      <c r="C95" s="55"/>
      <c r="D95" s="55" t="s">
        <v>1005</v>
      </c>
      <c r="E95" s="41">
        <v>4</v>
      </c>
      <c r="F95" s="72">
        <v>2</v>
      </c>
      <c r="H95" s="72">
        <v>6</v>
      </c>
      <c r="I95" s="73">
        <v>6</v>
      </c>
      <c r="J95" s="72"/>
      <c r="K95" s="135">
        <v>12</v>
      </c>
      <c r="L95" s="41">
        <v>1</v>
      </c>
      <c r="N95" s="135">
        <v>8</v>
      </c>
      <c r="O95" s="41"/>
      <c r="P95" s="41"/>
      <c r="R95" s="72" t="s">
        <v>1067</v>
      </c>
    </row>
    <row r="96" spans="1:19" s="84" customFormat="1" x14ac:dyDescent="0.45">
      <c r="A96" s="72"/>
      <c r="B96" s="41" t="s">
        <v>1006</v>
      </c>
      <c r="C96" s="55"/>
      <c r="D96" s="55" t="s">
        <v>1007</v>
      </c>
      <c r="E96" s="41">
        <v>1</v>
      </c>
      <c r="F96" s="72"/>
      <c r="G96" s="84">
        <v>1</v>
      </c>
      <c r="H96" s="72">
        <v>2</v>
      </c>
      <c r="I96" s="73">
        <v>1</v>
      </c>
      <c r="J96" s="72"/>
      <c r="K96" s="135">
        <v>2</v>
      </c>
      <c r="L96" s="41"/>
      <c r="M96" s="72">
        <v>1</v>
      </c>
      <c r="N96" s="135">
        <v>4</v>
      </c>
      <c r="O96" s="41"/>
      <c r="P96" s="41"/>
      <c r="R96" s="72"/>
    </row>
    <row r="97" spans="1:18" s="84" customFormat="1" x14ac:dyDescent="0.45">
      <c r="A97" s="72"/>
      <c r="B97" s="41" t="s">
        <v>1008</v>
      </c>
      <c r="C97" s="55"/>
      <c r="D97" s="55" t="s">
        <v>1009</v>
      </c>
      <c r="E97" s="41">
        <v>6</v>
      </c>
      <c r="F97" s="72">
        <v>1</v>
      </c>
      <c r="H97" s="72">
        <v>7</v>
      </c>
      <c r="I97" s="73">
        <v>7</v>
      </c>
      <c r="J97" s="72"/>
      <c r="K97" s="135">
        <v>14</v>
      </c>
      <c r="L97" s="41"/>
      <c r="M97" s="72">
        <v>1</v>
      </c>
      <c r="N97" s="135">
        <v>4</v>
      </c>
      <c r="O97" s="41"/>
      <c r="P97" s="41"/>
      <c r="R97" s="72"/>
    </row>
    <row r="98" spans="1:18" s="84" customFormat="1" x14ac:dyDescent="0.45">
      <c r="A98" s="72"/>
      <c r="B98" s="41" t="s">
        <v>1010</v>
      </c>
      <c r="C98" s="55"/>
      <c r="D98" s="55" t="s">
        <v>1011</v>
      </c>
      <c r="E98" s="41">
        <v>6</v>
      </c>
      <c r="F98" s="72">
        <v>3</v>
      </c>
      <c r="G98" s="84">
        <v>1</v>
      </c>
      <c r="H98" s="72">
        <v>10</v>
      </c>
      <c r="I98" s="73">
        <v>9</v>
      </c>
      <c r="J98" s="72"/>
      <c r="K98" s="135">
        <v>18</v>
      </c>
      <c r="L98" s="41">
        <v>1</v>
      </c>
      <c r="M98" s="72">
        <v>1</v>
      </c>
      <c r="N98" s="135">
        <v>12</v>
      </c>
      <c r="O98" s="41"/>
      <c r="P98" s="41"/>
      <c r="R98" s="72"/>
    </row>
    <row r="99" spans="1:18" s="84" customFormat="1" x14ac:dyDescent="0.45">
      <c r="A99" s="72"/>
      <c r="B99" s="41" t="s">
        <v>1012</v>
      </c>
      <c r="C99" s="55"/>
      <c r="D99" s="55" t="s">
        <v>1013</v>
      </c>
      <c r="E99" s="41">
        <v>23</v>
      </c>
      <c r="F99" s="72">
        <v>5</v>
      </c>
      <c r="G99" s="84">
        <v>1</v>
      </c>
      <c r="H99" s="72">
        <v>28</v>
      </c>
      <c r="I99" s="73">
        <v>28</v>
      </c>
      <c r="J99" s="72"/>
      <c r="K99" s="135">
        <v>56</v>
      </c>
      <c r="L99" s="41"/>
      <c r="M99" s="72">
        <v>6</v>
      </c>
      <c r="N99" s="135">
        <v>24</v>
      </c>
      <c r="O99" s="41"/>
      <c r="P99" s="41"/>
      <c r="R99" s="72"/>
    </row>
    <row r="100" spans="1:18" s="84" customFormat="1" x14ac:dyDescent="0.45">
      <c r="A100" s="86"/>
      <c r="B100" s="83">
        <v>778</v>
      </c>
      <c r="C100" s="109"/>
      <c r="D100" s="109" t="s">
        <v>1014</v>
      </c>
      <c r="E100" s="83">
        <v>3</v>
      </c>
      <c r="F100" s="86">
        <v>1</v>
      </c>
      <c r="G100" s="81"/>
      <c r="H100" s="86">
        <v>4</v>
      </c>
      <c r="I100" s="202">
        <v>4</v>
      </c>
      <c r="J100" s="86"/>
      <c r="K100" s="114">
        <v>8</v>
      </c>
      <c r="L100" s="83"/>
      <c r="M100" s="86">
        <v>1</v>
      </c>
      <c r="N100" s="114">
        <v>4</v>
      </c>
      <c r="O100" s="83">
        <v>76</v>
      </c>
      <c r="P100" s="83"/>
      <c r="Q100" s="81"/>
      <c r="R100" s="86" t="s">
        <v>1015</v>
      </c>
    </row>
    <row r="101" spans="1:18" s="84" customFormat="1" x14ac:dyDescent="0.45">
      <c r="A101" s="72"/>
      <c r="B101" s="41" t="s">
        <v>1016</v>
      </c>
      <c r="C101" s="55"/>
      <c r="D101" s="55" t="s">
        <v>1017</v>
      </c>
      <c r="E101" s="41">
        <v>6</v>
      </c>
      <c r="F101" s="72">
        <v>2</v>
      </c>
      <c r="G101" s="72">
        <v>1</v>
      </c>
      <c r="H101" s="72">
        <v>9</v>
      </c>
      <c r="I101" s="73">
        <v>8</v>
      </c>
      <c r="J101" s="72"/>
      <c r="K101" s="135">
        <v>16</v>
      </c>
      <c r="L101" s="41">
        <v>1</v>
      </c>
      <c r="M101" s="72"/>
      <c r="N101" s="135">
        <v>8</v>
      </c>
      <c r="O101" s="41"/>
      <c r="P101" s="41"/>
      <c r="R101" s="72" t="s">
        <v>1056</v>
      </c>
    </row>
    <row r="102" spans="1:18" s="84" customFormat="1" x14ac:dyDescent="0.45">
      <c r="A102" s="72">
        <v>180628</v>
      </c>
      <c r="B102" s="41" t="s">
        <v>1024</v>
      </c>
      <c r="C102" s="55"/>
      <c r="D102" s="55" t="s">
        <v>1023</v>
      </c>
      <c r="E102" s="41">
        <v>53</v>
      </c>
      <c r="F102" s="72"/>
      <c r="G102" s="72"/>
      <c r="H102" s="72">
        <v>53</v>
      </c>
      <c r="I102" s="73">
        <v>53</v>
      </c>
      <c r="J102" s="72"/>
      <c r="K102" s="135">
        <v>106</v>
      </c>
      <c r="L102" s="41">
        <v>1</v>
      </c>
      <c r="M102" s="72"/>
      <c r="N102" s="135">
        <v>15</v>
      </c>
      <c r="O102" s="41"/>
      <c r="P102" s="41"/>
      <c r="R102" s="72" t="s">
        <v>2635</v>
      </c>
    </row>
    <row r="103" spans="1:18" s="84" customFormat="1" x14ac:dyDescent="0.45">
      <c r="A103" s="133"/>
      <c r="B103" s="111" t="s">
        <v>1025</v>
      </c>
      <c r="C103" s="112"/>
      <c r="D103" s="112" t="s">
        <v>1026</v>
      </c>
      <c r="E103" s="111">
        <v>2</v>
      </c>
      <c r="F103" s="133">
        <v>1</v>
      </c>
      <c r="G103" s="133"/>
      <c r="H103" s="133">
        <v>3</v>
      </c>
      <c r="I103" s="201">
        <v>3</v>
      </c>
      <c r="J103" s="133"/>
      <c r="K103" s="113">
        <v>6</v>
      </c>
      <c r="L103" s="111"/>
      <c r="M103" s="133"/>
      <c r="N103" s="113"/>
      <c r="O103" s="111"/>
      <c r="P103" s="111"/>
      <c r="Q103" s="110"/>
      <c r="R103" s="133"/>
    </row>
    <row r="104" spans="1:18" s="84" customFormat="1" x14ac:dyDescent="0.45">
      <c r="A104" s="72"/>
      <c r="B104" s="41" t="s">
        <v>1036</v>
      </c>
      <c r="C104" s="55"/>
      <c r="D104" s="55" t="s">
        <v>1027</v>
      </c>
      <c r="E104" s="41">
        <v>4</v>
      </c>
      <c r="F104" s="72"/>
      <c r="G104" s="72"/>
      <c r="H104" s="72">
        <v>4</v>
      </c>
      <c r="I104" s="73">
        <v>4</v>
      </c>
      <c r="J104" s="72"/>
      <c r="K104" s="135">
        <v>8</v>
      </c>
      <c r="L104" s="41"/>
      <c r="M104" s="72"/>
      <c r="N104" s="135"/>
      <c r="O104" s="41"/>
      <c r="P104" s="41"/>
      <c r="R104" s="72"/>
    </row>
    <row r="105" spans="1:18" s="84" customFormat="1" x14ac:dyDescent="0.45">
      <c r="A105" s="72"/>
      <c r="B105" s="41" t="s">
        <v>1037</v>
      </c>
      <c r="C105" s="55"/>
      <c r="D105" s="55" t="s">
        <v>1028</v>
      </c>
      <c r="E105" s="41">
        <v>4</v>
      </c>
      <c r="F105" s="72">
        <v>1</v>
      </c>
      <c r="H105" s="72">
        <v>5</v>
      </c>
      <c r="I105" s="73">
        <v>5</v>
      </c>
      <c r="J105" s="72"/>
      <c r="K105" s="135">
        <v>10</v>
      </c>
      <c r="L105" s="41"/>
      <c r="M105" s="72"/>
      <c r="N105" s="135"/>
      <c r="O105" s="41"/>
      <c r="P105" s="41"/>
      <c r="R105" s="72"/>
    </row>
    <row r="106" spans="1:18" s="84" customFormat="1" x14ac:dyDescent="0.45">
      <c r="A106" s="72"/>
      <c r="B106" s="41" t="s">
        <v>1038</v>
      </c>
      <c r="C106" s="55"/>
      <c r="D106" s="55" t="s">
        <v>1029</v>
      </c>
      <c r="E106" s="41">
        <v>3</v>
      </c>
      <c r="F106" s="72">
        <v>1</v>
      </c>
      <c r="G106" s="84">
        <v>1</v>
      </c>
      <c r="H106" s="72">
        <v>5</v>
      </c>
      <c r="I106" s="73">
        <v>4</v>
      </c>
      <c r="J106" s="72"/>
      <c r="K106" s="135">
        <v>8</v>
      </c>
      <c r="L106" s="41"/>
      <c r="M106" s="72"/>
      <c r="N106" s="135"/>
      <c r="O106" s="41"/>
      <c r="P106" s="41"/>
      <c r="R106" s="72"/>
    </row>
    <row r="107" spans="1:18" s="84" customFormat="1" x14ac:dyDescent="0.45">
      <c r="A107" s="72"/>
      <c r="B107" s="41" t="s">
        <v>1039</v>
      </c>
      <c r="C107" s="55"/>
      <c r="D107" s="55" t="s">
        <v>1030</v>
      </c>
      <c r="E107" s="41">
        <v>1</v>
      </c>
      <c r="F107" s="72">
        <v>1</v>
      </c>
      <c r="H107" s="72">
        <v>5</v>
      </c>
      <c r="I107" s="73">
        <v>2</v>
      </c>
      <c r="J107" s="72"/>
      <c r="K107" s="135">
        <v>4</v>
      </c>
      <c r="L107" s="41"/>
      <c r="M107" s="72"/>
      <c r="N107" s="135"/>
      <c r="O107" s="41"/>
      <c r="P107" s="41"/>
      <c r="R107" s="72"/>
    </row>
    <row r="108" spans="1:18" s="84" customFormat="1" x14ac:dyDescent="0.45">
      <c r="A108" s="72"/>
      <c r="B108" s="41" t="s">
        <v>1040</v>
      </c>
      <c r="C108" s="55"/>
      <c r="D108" s="55" t="s">
        <v>1031</v>
      </c>
      <c r="E108" s="41">
        <v>3</v>
      </c>
      <c r="F108" s="72">
        <v>1</v>
      </c>
      <c r="H108" s="72">
        <v>4</v>
      </c>
      <c r="I108" s="73">
        <v>4</v>
      </c>
      <c r="J108" s="72"/>
      <c r="K108" s="135">
        <v>8</v>
      </c>
      <c r="L108" s="41"/>
      <c r="M108" s="72"/>
      <c r="N108" s="135"/>
      <c r="O108" s="41"/>
      <c r="P108" s="41"/>
      <c r="R108" s="72"/>
    </row>
    <row r="109" spans="1:18" s="84" customFormat="1" x14ac:dyDescent="0.45">
      <c r="A109" s="72"/>
      <c r="B109" s="41" t="s">
        <v>1033</v>
      </c>
      <c r="C109" s="55"/>
      <c r="D109" s="55" t="s">
        <v>1032</v>
      </c>
      <c r="E109" s="41">
        <v>3</v>
      </c>
      <c r="F109" s="72"/>
      <c r="G109" s="84">
        <v>1</v>
      </c>
      <c r="H109" s="72">
        <v>4</v>
      </c>
      <c r="I109" s="73">
        <v>3</v>
      </c>
      <c r="J109" s="72"/>
      <c r="K109" s="135">
        <v>6</v>
      </c>
      <c r="L109" s="41"/>
      <c r="M109" s="72"/>
      <c r="N109" s="135"/>
      <c r="O109" s="41"/>
      <c r="P109" s="41"/>
      <c r="R109" s="72"/>
    </row>
    <row r="110" spans="1:18" s="84" customFormat="1" x14ac:dyDescent="0.45">
      <c r="A110" s="72"/>
      <c r="B110" s="41" t="s">
        <v>1034</v>
      </c>
      <c r="C110" s="55"/>
      <c r="D110" s="55" t="s">
        <v>1035</v>
      </c>
      <c r="E110" s="41">
        <v>2</v>
      </c>
      <c r="F110" s="72"/>
      <c r="G110" s="84">
        <v>1</v>
      </c>
      <c r="H110" s="72">
        <v>3</v>
      </c>
      <c r="I110" s="73">
        <v>2</v>
      </c>
      <c r="J110" s="72"/>
      <c r="K110" s="135">
        <v>4</v>
      </c>
      <c r="L110" s="41"/>
      <c r="M110" s="72"/>
      <c r="N110" s="135"/>
      <c r="O110" s="41"/>
      <c r="P110" s="41"/>
      <c r="R110" s="72"/>
    </row>
    <row r="111" spans="1:18" s="84" customFormat="1" x14ac:dyDescent="0.45">
      <c r="A111" s="86"/>
      <c r="B111" s="83">
        <v>849</v>
      </c>
      <c r="C111" s="109"/>
      <c r="D111" s="109" t="s">
        <v>1041</v>
      </c>
      <c r="E111" s="83">
        <v>1</v>
      </c>
      <c r="F111" s="86"/>
      <c r="G111" s="81"/>
      <c r="H111" s="86">
        <v>1</v>
      </c>
      <c r="I111" s="202">
        <v>1</v>
      </c>
      <c r="J111" s="86"/>
      <c r="K111" s="114">
        <v>2</v>
      </c>
      <c r="L111" s="83"/>
      <c r="M111" s="86"/>
      <c r="N111" s="114"/>
      <c r="O111" s="83"/>
      <c r="P111" s="83"/>
      <c r="Q111" s="81"/>
      <c r="R111" s="203">
        <v>43294</v>
      </c>
    </row>
    <row r="112" spans="1:18" s="84" customFormat="1" x14ac:dyDescent="0.45">
      <c r="A112" s="72"/>
      <c r="B112" s="41" t="s">
        <v>1047</v>
      </c>
      <c r="C112" s="55" t="s">
        <v>1049</v>
      </c>
      <c r="D112" s="55" t="s">
        <v>1048</v>
      </c>
      <c r="E112" s="41">
        <v>5</v>
      </c>
      <c r="F112" s="72">
        <v>2</v>
      </c>
      <c r="G112" s="84">
        <v>1</v>
      </c>
      <c r="H112" s="72">
        <v>8</v>
      </c>
      <c r="I112" s="73">
        <v>7</v>
      </c>
      <c r="J112" s="72"/>
      <c r="K112" s="135">
        <v>14</v>
      </c>
      <c r="L112" s="41">
        <v>1</v>
      </c>
      <c r="M112" s="72"/>
      <c r="N112" s="135">
        <v>15</v>
      </c>
      <c r="O112" s="41"/>
      <c r="P112" s="41"/>
      <c r="R112" s="72" t="s">
        <v>2631</v>
      </c>
    </row>
    <row r="113" spans="1:19" s="84" customFormat="1" x14ac:dyDescent="0.45">
      <c r="A113" s="194"/>
      <c r="B113" s="111" t="s">
        <v>1069</v>
      </c>
      <c r="C113" s="112" t="s">
        <v>1068</v>
      </c>
      <c r="D113" s="112" t="s">
        <v>1070</v>
      </c>
      <c r="E113" s="111">
        <v>5</v>
      </c>
      <c r="F113" s="133">
        <v>1</v>
      </c>
      <c r="G113" s="110">
        <v>1</v>
      </c>
      <c r="H113" s="133">
        <v>7</v>
      </c>
      <c r="I113" s="201">
        <v>6</v>
      </c>
      <c r="J113" s="133"/>
      <c r="K113" s="113">
        <v>12</v>
      </c>
      <c r="L113" s="111"/>
      <c r="M113" s="133"/>
      <c r="N113" s="113"/>
      <c r="O113" s="111"/>
      <c r="P113" s="111"/>
      <c r="Q113" s="110"/>
      <c r="R113" s="133" t="s">
        <v>1093</v>
      </c>
      <c r="S113" s="195"/>
    </row>
    <row r="114" spans="1:19" s="84" customFormat="1" x14ac:dyDescent="0.45">
      <c r="A114" s="196"/>
      <c r="B114" s="41" t="s">
        <v>1071</v>
      </c>
      <c r="C114" s="55"/>
      <c r="D114" s="55" t="s">
        <v>1072</v>
      </c>
      <c r="E114" s="41"/>
      <c r="F114" s="72"/>
      <c r="H114" s="72"/>
      <c r="I114" s="73"/>
      <c r="J114" s="72"/>
      <c r="K114" s="135"/>
      <c r="L114" s="41"/>
      <c r="M114" s="72"/>
      <c r="N114" s="135"/>
      <c r="O114" s="41"/>
      <c r="P114" s="41"/>
      <c r="R114" s="72"/>
      <c r="S114" s="197"/>
    </row>
    <row r="115" spans="1:19" s="84" customFormat="1" x14ac:dyDescent="0.45">
      <c r="A115" s="196"/>
      <c r="B115" s="41" t="s">
        <v>1073</v>
      </c>
      <c r="C115" s="55"/>
      <c r="D115" s="55" t="s">
        <v>1074</v>
      </c>
      <c r="E115" s="41">
        <v>4</v>
      </c>
      <c r="F115" s="72">
        <v>1</v>
      </c>
      <c r="H115" s="72">
        <v>5</v>
      </c>
      <c r="I115" s="73">
        <v>5</v>
      </c>
      <c r="J115" s="72"/>
      <c r="K115" s="135">
        <v>10</v>
      </c>
      <c r="L115" s="41"/>
      <c r="M115" s="72"/>
      <c r="N115" s="135"/>
      <c r="O115" s="41"/>
      <c r="P115" s="41"/>
      <c r="R115" s="72"/>
      <c r="S115" s="197"/>
    </row>
    <row r="116" spans="1:19" s="84" customFormat="1" x14ac:dyDescent="0.45">
      <c r="A116" s="196"/>
      <c r="B116" s="41">
        <v>867</v>
      </c>
      <c r="C116" s="55"/>
      <c r="D116" s="55" t="s">
        <v>1075</v>
      </c>
      <c r="E116" s="41">
        <v>2</v>
      </c>
      <c r="F116" s="72"/>
      <c r="H116" s="72">
        <v>2</v>
      </c>
      <c r="I116" s="73">
        <v>2</v>
      </c>
      <c r="J116" s="72"/>
      <c r="K116" s="135">
        <v>4</v>
      </c>
      <c r="L116" s="41"/>
      <c r="M116" s="72"/>
      <c r="N116" s="135"/>
      <c r="O116" s="41"/>
      <c r="P116" s="41"/>
      <c r="R116" s="72"/>
      <c r="S116" s="197"/>
    </row>
    <row r="117" spans="1:19" x14ac:dyDescent="0.45">
      <c r="A117" s="83"/>
      <c r="B117" s="83">
        <v>868</v>
      </c>
      <c r="C117" s="109"/>
      <c r="D117" s="109" t="s">
        <v>1076</v>
      </c>
      <c r="E117" s="83">
        <v>1</v>
      </c>
      <c r="F117" s="86"/>
      <c r="G117" s="81"/>
      <c r="H117" s="86">
        <v>1</v>
      </c>
      <c r="I117" s="202">
        <v>1</v>
      </c>
      <c r="J117" s="81"/>
      <c r="K117" s="114">
        <v>2</v>
      </c>
      <c r="L117" s="83"/>
      <c r="M117" s="81"/>
      <c r="N117" s="114"/>
      <c r="P117" s="83"/>
      <c r="Q117" s="81"/>
      <c r="R117" s="83" t="s">
        <v>1234</v>
      </c>
      <c r="S117" s="198"/>
    </row>
    <row r="118" spans="1:19" x14ac:dyDescent="0.45">
      <c r="B118" s="41" t="s">
        <v>1084</v>
      </c>
      <c r="D118" s="55" t="s">
        <v>1085</v>
      </c>
      <c r="E118" s="41">
        <v>1</v>
      </c>
      <c r="F118" s="72"/>
      <c r="G118">
        <v>6</v>
      </c>
      <c r="H118" s="72">
        <v>7</v>
      </c>
      <c r="I118" s="73">
        <v>1</v>
      </c>
      <c r="K118" s="58">
        <v>2</v>
      </c>
      <c r="R118" t="s">
        <v>1086</v>
      </c>
    </row>
    <row r="119" spans="1:19" x14ac:dyDescent="0.45">
      <c r="A119">
        <v>180717</v>
      </c>
      <c r="B119" s="41" t="s">
        <v>1090</v>
      </c>
      <c r="D119" s="55" t="s">
        <v>1091</v>
      </c>
      <c r="E119" s="41">
        <v>10</v>
      </c>
      <c r="F119" s="72">
        <v>4</v>
      </c>
      <c r="G119">
        <v>2</v>
      </c>
      <c r="H119" s="72">
        <v>16</v>
      </c>
      <c r="I119" s="73">
        <v>14</v>
      </c>
      <c r="K119" s="58">
        <v>28</v>
      </c>
      <c r="R119" t="s">
        <v>1122</v>
      </c>
      <c r="S119" t="s">
        <v>1092</v>
      </c>
    </row>
    <row r="120" spans="1:19" x14ac:dyDescent="0.45">
      <c r="A120">
        <v>180807</v>
      </c>
      <c r="B120" s="41" t="s">
        <v>1094</v>
      </c>
      <c r="D120" s="55" t="s">
        <v>1095</v>
      </c>
      <c r="E120" s="41">
        <v>4</v>
      </c>
      <c r="F120" s="72">
        <v>3</v>
      </c>
      <c r="G120">
        <v>2</v>
      </c>
      <c r="H120" s="72">
        <v>7</v>
      </c>
      <c r="I120" s="73">
        <v>7</v>
      </c>
      <c r="K120" s="58">
        <v>14</v>
      </c>
      <c r="R120" t="s">
        <v>1102</v>
      </c>
    </row>
    <row r="121" spans="1:19" x14ac:dyDescent="0.45">
      <c r="A121">
        <v>180808</v>
      </c>
      <c r="B121" s="41">
        <v>887</v>
      </c>
      <c r="D121" s="55" t="s">
        <v>1100</v>
      </c>
      <c r="E121" s="41">
        <v>2</v>
      </c>
      <c r="F121" s="72"/>
      <c r="H121" s="72">
        <v>2</v>
      </c>
      <c r="I121" s="73">
        <v>2</v>
      </c>
      <c r="K121" s="58">
        <v>4</v>
      </c>
      <c r="M121">
        <v>1</v>
      </c>
      <c r="N121" s="58">
        <v>4</v>
      </c>
      <c r="R121" t="s">
        <v>1217</v>
      </c>
    </row>
    <row r="122" spans="1:19" x14ac:dyDescent="0.45">
      <c r="B122" s="41" t="s">
        <v>1106</v>
      </c>
      <c r="D122" s="55" t="s">
        <v>1107</v>
      </c>
      <c r="E122" s="41">
        <v>8</v>
      </c>
      <c r="F122" s="72"/>
      <c r="H122" s="72">
        <v>8</v>
      </c>
      <c r="I122" s="73">
        <v>8</v>
      </c>
      <c r="K122" s="58">
        <v>16</v>
      </c>
      <c r="R122" t="s">
        <v>1121</v>
      </c>
    </row>
    <row r="123" spans="1:19" x14ac:dyDescent="0.45">
      <c r="B123" s="41" t="s">
        <v>1108</v>
      </c>
      <c r="D123" s="55" t="s">
        <v>1109</v>
      </c>
      <c r="E123" s="41">
        <v>14</v>
      </c>
      <c r="F123" s="72">
        <v>3</v>
      </c>
      <c r="G123">
        <v>1</v>
      </c>
      <c r="H123" s="72">
        <v>18</v>
      </c>
      <c r="I123" s="73">
        <v>17</v>
      </c>
      <c r="K123" s="58">
        <v>34</v>
      </c>
      <c r="R123" t="s">
        <v>1120</v>
      </c>
    </row>
    <row r="124" spans="1:19" x14ac:dyDescent="0.45">
      <c r="A124">
        <v>180926</v>
      </c>
      <c r="B124" s="41" t="s">
        <v>1124</v>
      </c>
      <c r="C124" s="55" t="s">
        <v>1136</v>
      </c>
      <c r="D124" s="55" t="s">
        <v>1125</v>
      </c>
      <c r="E124" s="41">
        <v>2</v>
      </c>
      <c r="F124" s="72">
        <v>2</v>
      </c>
      <c r="H124" s="72">
        <v>4</v>
      </c>
      <c r="I124" s="73">
        <v>4</v>
      </c>
      <c r="K124" s="58">
        <v>8</v>
      </c>
      <c r="M124">
        <v>1</v>
      </c>
      <c r="N124" s="58">
        <v>4</v>
      </c>
      <c r="R124" t="s">
        <v>1126</v>
      </c>
    </row>
    <row r="125" spans="1:19" x14ac:dyDescent="0.45">
      <c r="A125">
        <v>180828</v>
      </c>
      <c r="B125" s="41" t="s">
        <v>1135</v>
      </c>
      <c r="C125" s="55" t="s">
        <v>1136</v>
      </c>
      <c r="D125" s="55" t="s">
        <v>1137</v>
      </c>
      <c r="E125" s="41">
        <v>13</v>
      </c>
      <c r="F125" s="72">
        <v>4</v>
      </c>
      <c r="G125">
        <v>1</v>
      </c>
      <c r="H125" s="72">
        <v>18</v>
      </c>
      <c r="I125" s="73">
        <v>17</v>
      </c>
      <c r="K125" s="58">
        <v>34</v>
      </c>
      <c r="L125" s="41">
        <v>1</v>
      </c>
      <c r="N125" s="58">
        <v>15</v>
      </c>
      <c r="R125" t="s">
        <v>2478</v>
      </c>
    </row>
    <row r="126" spans="1:19" x14ac:dyDescent="0.45">
      <c r="A126">
        <v>180830</v>
      </c>
      <c r="B126" s="41" t="s">
        <v>1139</v>
      </c>
      <c r="C126" s="55" t="s">
        <v>1141</v>
      </c>
      <c r="D126" s="55" t="s">
        <v>1140</v>
      </c>
      <c r="E126" s="41">
        <v>22</v>
      </c>
      <c r="F126" s="72">
        <v>11</v>
      </c>
      <c r="H126" s="72">
        <v>33</v>
      </c>
      <c r="I126" s="73">
        <v>33</v>
      </c>
      <c r="K126" s="58">
        <v>66</v>
      </c>
      <c r="L126" s="41">
        <v>1</v>
      </c>
      <c r="M126">
        <v>3</v>
      </c>
      <c r="N126" s="58">
        <v>20</v>
      </c>
      <c r="R126" s="132" t="s">
        <v>1142</v>
      </c>
    </row>
    <row r="127" spans="1:19" x14ac:dyDescent="0.45">
      <c r="A127">
        <v>180830</v>
      </c>
      <c r="B127" s="41" t="s">
        <v>1143</v>
      </c>
      <c r="C127" s="55" t="s">
        <v>1144</v>
      </c>
      <c r="D127" s="55" t="s">
        <v>1145</v>
      </c>
      <c r="E127" s="41">
        <v>69</v>
      </c>
      <c r="F127" s="72">
        <v>9</v>
      </c>
      <c r="G127">
        <v>10</v>
      </c>
      <c r="H127" s="72">
        <v>88</v>
      </c>
      <c r="I127" s="73">
        <v>78</v>
      </c>
      <c r="K127" s="58">
        <v>156</v>
      </c>
      <c r="L127" s="41">
        <v>3</v>
      </c>
      <c r="N127" s="58">
        <v>24</v>
      </c>
      <c r="R127" t="s">
        <v>1146</v>
      </c>
    </row>
    <row r="128" spans="1:19" x14ac:dyDescent="0.45">
      <c r="A128">
        <v>190906</v>
      </c>
      <c r="C128" s="55" t="s">
        <v>2604</v>
      </c>
      <c r="D128" s="55" t="s">
        <v>2605</v>
      </c>
      <c r="F128" s="72"/>
      <c r="H128" s="72"/>
      <c r="M128">
        <v>1</v>
      </c>
      <c r="N128" s="58">
        <v>8</v>
      </c>
      <c r="R128" t="s">
        <v>2607</v>
      </c>
    </row>
    <row r="129" spans="1:20" x14ac:dyDescent="0.45">
      <c r="A129">
        <v>180911</v>
      </c>
      <c r="B129" s="41" t="s">
        <v>1159</v>
      </c>
      <c r="D129" s="55" t="s">
        <v>1158</v>
      </c>
      <c r="F129" s="72"/>
      <c r="H129" s="72"/>
    </row>
    <row r="130" spans="1:20" x14ac:dyDescent="0.45">
      <c r="A130">
        <v>180912</v>
      </c>
      <c r="B130" s="41">
        <v>975</v>
      </c>
      <c r="C130" s="55" t="s">
        <v>1161</v>
      </c>
      <c r="D130" s="55" t="s">
        <v>1162</v>
      </c>
      <c r="E130" s="41">
        <v>3</v>
      </c>
      <c r="F130" s="72">
        <v>2</v>
      </c>
      <c r="H130" s="72">
        <v>5</v>
      </c>
      <c r="I130" s="73">
        <v>5</v>
      </c>
      <c r="K130" s="58">
        <v>10</v>
      </c>
      <c r="L130" s="41">
        <v>1</v>
      </c>
      <c r="N130" s="58">
        <v>8</v>
      </c>
      <c r="R130" t="s">
        <v>1165</v>
      </c>
    </row>
    <row r="131" spans="1:20" x14ac:dyDescent="0.45">
      <c r="B131" s="41" t="s">
        <v>1163</v>
      </c>
      <c r="C131" s="55" t="s">
        <v>1161</v>
      </c>
      <c r="D131" s="55" t="s">
        <v>1164</v>
      </c>
      <c r="E131" s="41">
        <v>5</v>
      </c>
      <c r="F131" s="72"/>
      <c r="H131" s="72">
        <v>5</v>
      </c>
      <c r="I131" s="73">
        <v>5</v>
      </c>
      <c r="K131" s="58">
        <v>10</v>
      </c>
      <c r="R131" t="s">
        <v>1166</v>
      </c>
    </row>
    <row r="132" spans="1:20" x14ac:dyDescent="0.45">
      <c r="A132">
        <v>180928</v>
      </c>
      <c r="B132" s="41" t="s">
        <v>1185</v>
      </c>
      <c r="C132" s="55" t="s">
        <v>1182</v>
      </c>
      <c r="D132" s="55" t="s">
        <v>1183</v>
      </c>
      <c r="E132" s="41">
        <v>6</v>
      </c>
      <c r="F132" s="72">
        <v>2</v>
      </c>
      <c r="G132">
        <v>1</v>
      </c>
      <c r="H132" s="72">
        <v>9</v>
      </c>
      <c r="I132" s="73">
        <v>8</v>
      </c>
      <c r="K132" s="58">
        <v>16</v>
      </c>
      <c r="M132">
        <v>1</v>
      </c>
      <c r="N132" s="58">
        <v>4</v>
      </c>
      <c r="R132" t="s">
        <v>1184</v>
      </c>
    </row>
    <row r="133" spans="1:20" x14ac:dyDescent="0.45">
      <c r="A133">
        <v>181001</v>
      </c>
      <c r="B133" s="41">
        <v>993</v>
      </c>
      <c r="C133" s="55" t="s">
        <v>1200</v>
      </c>
      <c r="D133" s="55" t="s">
        <v>1179</v>
      </c>
      <c r="E133" s="41">
        <v>3</v>
      </c>
      <c r="F133" s="72">
        <v>1</v>
      </c>
      <c r="H133" s="72">
        <v>4</v>
      </c>
      <c r="I133" s="73">
        <v>4</v>
      </c>
      <c r="K133" s="58">
        <v>8</v>
      </c>
      <c r="R133" t="s">
        <v>1180</v>
      </c>
    </row>
    <row r="134" spans="1:20" x14ac:dyDescent="0.45">
      <c r="B134" s="41" t="s">
        <v>1186</v>
      </c>
      <c r="C134" s="55" t="s">
        <v>1200</v>
      </c>
      <c r="D134" s="55" t="s">
        <v>1181</v>
      </c>
      <c r="E134" s="41">
        <v>7</v>
      </c>
      <c r="F134" s="72">
        <v>2</v>
      </c>
      <c r="H134" s="72">
        <v>9</v>
      </c>
      <c r="I134" s="73">
        <v>9</v>
      </c>
      <c r="K134" s="58">
        <v>18</v>
      </c>
      <c r="R134" t="s">
        <v>1271</v>
      </c>
      <c r="S134" t="s">
        <v>1197</v>
      </c>
    </row>
    <row r="135" spans="1:20" x14ac:dyDescent="0.45">
      <c r="A135">
        <v>181001</v>
      </c>
      <c r="B135" s="41">
        <v>998</v>
      </c>
      <c r="C135" s="55" t="s">
        <v>1200</v>
      </c>
      <c r="D135" s="55" t="s">
        <v>1195</v>
      </c>
      <c r="E135" s="41">
        <v>2</v>
      </c>
      <c r="F135" s="72">
        <v>1</v>
      </c>
      <c r="H135" s="72">
        <v>3</v>
      </c>
      <c r="I135" s="73">
        <v>3</v>
      </c>
      <c r="K135" s="58">
        <v>6</v>
      </c>
      <c r="R135" t="s">
        <v>1272</v>
      </c>
      <c r="S135" t="s">
        <v>1199</v>
      </c>
    </row>
    <row r="136" spans="1:20" x14ac:dyDescent="0.45">
      <c r="B136" s="41">
        <v>999</v>
      </c>
      <c r="C136" s="55" t="s">
        <v>1200</v>
      </c>
      <c r="D136" s="55" t="s">
        <v>1196</v>
      </c>
      <c r="E136" s="41">
        <v>3</v>
      </c>
      <c r="F136" s="72">
        <v>1</v>
      </c>
      <c r="H136" s="72">
        <v>4</v>
      </c>
      <c r="I136" s="73">
        <v>4</v>
      </c>
      <c r="K136" s="58">
        <v>8</v>
      </c>
      <c r="R136" t="s">
        <v>1289</v>
      </c>
      <c r="S136" t="s">
        <v>1198</v>
      </c>
    </row>
    <row r="137" spans="1:20" x14ac:dyDescent="0.45">
      <c r="A137">
        <v>181004</v>
      </c>
      <c r="B137" s="41">
        <v>1000</v>
      </c>
      <c r="C137" s="55" t="s">
        <v>1205</v>
      </c>
      <c r="D137" s="55" t="s">
        <v>1206</v>
      </c>
      <c r="E137" s="41">
        <v>2</v>
      </c>
      <c r="F137" s="72">
        <v>1</v>
      </c>
      <c r="H137" s="72">
        <v>3</v>
      </c>
      <c r="I137" s="73">
        <v>3</v>
      </c>
      <c r="K137" s="58">
        <v>6</v>
      </c>
      <c r="L137" s="41">
        <v>1</v>
      </c>
      <c r="N137" s="58">
        <v>8</v>
      </c>
      <c r="R137" t="s">
        <v>1214</v>
      </c>
    </row>
    <row r="138" spans="1:20" x14ac:dyDescent="0.45">
      <c r="A138">
        <v>181011</v>
      </c>
      <c r="B138" s="41">
        <v>1001</v>
      </c>
      <c r="C138" s="55" t="s">
        <v>1220</v>
      </c>
      <c r="D138" s="55" t="s">
        <v>1219</v>
      </c>
      <c r="E138" s="41">
        <v>1</v>
      </c>
      <c r="F138" s="72"/>
      <c r="H138" s="72">
        <v>1</v>
      </c>
      <c r="I138" s="73">
        <v>1</v>
      </c>
      <c r="K138" s="58">
        <v>2</v>
      </c>
      <c r="M138">
        <v>1</v>
      </c>
      <c r="N138" s="58">
        <v>4</v>
      </c>
      <c r="R138" t="s">
        <v>1221</v>
      </c>
    </row>
    <row r="139" spans="1:20" x14ac:dyDescent="0.45">
      <c r="A139">
        <v>181023</v>
      </c>
      <c r="B139" s="41" t="s">
        <v>1265</v>
      </c>
      <c r="C139" s="55" t="s">
        <v>1266</v>
      </c>
      <c r="D139" s="55" t="s">
        <v>1267</v>
      </c>
      <c r="E139" s="41">
        <v>9</v>
      </c>
      <c r="F139" s="72">
        <v>11</v>
      </c>
      <c r="H139" s="72">
        <v>20</v>
      </c>
      <c r="I139" s="73">
        <v>20</v>
      </c>
      <c r="K139" s="58">
        <v>40</v>
      </c>
      <c r="R139" t="s">
        <v>1293</v>
      </c>
      <c r="T139" t="s">
        <v>1288</v>
      </c>
    </row>
    <row r="140" spans="1:20" x14ac:dyDescent="0.45">
      <c r="B140" s="41">
        <v>1013</v>
      </c>
      <c r="D140" s="55" t="s">
        <v>1281</v>
      </c>
      <c r="E140" s="41">
        <v>3</v>
      </c>
      <c r="F140" s="72">
        <v>1</v>
      </c>
      <c r="H140" s="72">
        <v>4</v>
      </c>
      <c r="I140" s="73">
        <v>4</v>
      </c>
      <c r="K140" s="58">
        <v>8</v>
      </c>
      <c r="M140" s="209">
        <v>1</v>
      </c>
      <c r="N140" s="58">
        <v>4</v>
      </c>
      <c r="R140" t="s">
        <v>1296</v>
      </c>
    </row>
    <row r="141" spans="1:20" x14ac:dyDescent="0.45">
      <c r="B141" s="41">
        <v>1014</v>
      </c>
      <c r="D141" s="55" t="s">
        <v>1301</v>
      </c>
      <c r="E141" s="41">
        <v>2</v>
      </c>
      <c r="F141" s="72">
        <v>1</v>
      </c>
      <c r="H141" s="72">
        <v>3</v>
      </c>
      <c r="I141" s="73">
        <v>3</v>
      </c>
      <c r="K141" s="58">
        <v>6</v>
      </c>
      <c r="R141" t="s">
        <v>1352</v>
      </c>
    </row>
    <row r="142" spans="1:20" x14ac:dyDescent="0.45">
      <c r="B142" s="41" t="s">
        <v>1365</v>
      </c>
      <c r="C142" s="55" t="s">
        <v>1446</v>
      </c>
      <c r="D142" s="55" t="s">
        <v>1304</v>
      </c>
      <c r="E142" s="41">
        <v>21</v>
      </c>
      <c r="F142" s="72">
        <v>5</v>
      </c>
      <c r="H142" s="72">
        <v>26</v>
      </c>
      <c r="I142" s="73">
        <v>26</v>
      </c>
      <c r="K142" s="58">
        <v>52</v>
      </c>
      <c r="L142" s="41">
        <v>3</v>
      </c>
      <c r="N142" s="58">
        <v>45</v>
      </c>
      <c r="R142" t="s">
        <v>1333</v>
      </c>
    </row>
    <row r="143" spans="1:20" x14ac:dyDescent="0.45">
      <c r="A143">
        <v>1811107</v>
      </c>
      <c r="B143" s="41" t="s">
        <v>1321</v>
      </c>
      <c r="C143" s="55" t="s">
        <v>1322</v>
      </c>
      <c r="D143" s="55" t="s">
        <v>1323</v>
      </c>
      <c r="E143" s="41">
        <v>86</v>
      </c>
      <c r="F143" s="72"/>
      <c r="H143" s="72">
        <v>86</v>
      </c>
      <c r="I143" s="73">
        <v>86</v>
      </c>
      <c r="K143" s="58">
        <v>172</v>
      </c>
      <c r="L143" s="41">
        <v>1</v>
      </c>
      <c r="M143" s="209">
        <v>6</v>
      </c>
      <c r="N143" s="58">
        <v>32</v>
      </c>
      <c r="R143" t="s">
        <v>1405</v>
      </c>
    </row>
    <row r="144" spans="1:20" x14ac:dyDescent="0.45">
      <c r="A144">
        <v>181126</v>
      </c>
      <c r="B144" s="41" t="s">
        <v>1361</v>
      </c>
      <c r="C144" s="55" t="s">
        <v>1362</v>
      </c>
      <c r="D144" s="55" t="s">
        <v>1359</v>
      </c>
      <c r="E144" s="41">
        <v>9</v>
      </c>
      <c r="F144" s="72"/>
      <c r="G144">
        <v>1</v>
      </c>
      <c r="H144" s="72">
        <v>10</v>
      </c>
      <c r="I144" s="73">
        <v>9</v>
      </c>
      <c r="K144" s="58">
        <v>18</v>
      </c>
      <c r="M144" s="209">
        <v>1</v>
      </c>
      <c r="N144" s="58">
        <v>8</v>
      </c>
      <c r="O144" s="41" t="s">
        <v>1358</v>
      </c>
      <c r="R144" t="s">
        <v>1377</v>
      </c>
    </row>
    <row r="145" spans="1:18" x14ac:dyDescent="0.45">
      <c r="B145" s="41" t="s">
        <v>1363</v>
      </c>
      <c r="C145" s="55" t="s">
        <v>1364</v>
      </c>
      <c r="D145" s="55" t="s">
        <v>1360</v>
      </c>
      <c r="E145" s="41">
        <v>25</v>
      </c>
      <c r="F145" s="72"/>
      <c r="G145">
        <v>4</v>
      </c>
      <c r="H145" s="72">
        <v>29</v>
      </c>
      <c r="I145" s="73">
        <v>25</v>
      </c>
      <c r="K145" s="58">
        <v>50</v>
      </c>
      <c r="L145" s="41">
        <v>2</v>
      </c>
      <c r="N145" s="58">
        <v>30</v>
      </c>
      <c r="R145" t="s">
        <v>1375</v>
      </c>
    </row>
    <row r="146" spans="1:18" x14ac:dyDescent="0.45">
      <c r="A146">
        <v>181206</v>
      </c>
      <c r="D146" s="55" t="s">
        <v>1476</v>
      </c>
      <c r="E146" s="41">
        <v>3</v>
      </c>
      <c r="F146" s="72"/>
      <c r="H146" s="72">
        <v>3</v>
      </c>
      <c r="I146" s="73">
        <v>3</v>
      </c>
      <c r="K146" s="58">
        <v>5</v>
      </c>
      <c r="L146" s="41">
        <v>1</v>
      </c>
      <c r="N146" s="58">
        <v>15</v>
      </c>
      <c r="R146" t="s">
        <v>1477</v>
      </c>
    </row>
    <row r="147" spans="1:18" x14ac:dyDescent="0.45">
      <c r="A147">
        <v>181206</v>
      </c>
      <c r="C147" s="55" t="s">
        <v>1412</v>
      </c>
      <c r="D147" s="55" t="s">
        <v>1413</v>
      </c>
      <c r="F147" s="72"/>
      <c r="H147" s="72"/>
      <c r="L147" s="41">
        <v>1</v>
      </c>
      <c r="N147" s="58">
        <v>15</v>
      </c>
      <c r="R147" s="132" t="s">
        <v>1414</v>
      </c>
    </row>
    <row r="148" spans="1:18" x14ac:dyDescent="0.45">
      <c r="A148">
        <v>181221</v>
      </c>
      <c r="B148" s="41" t="s">
        <v>1443</v>
      </c>
      <c r="C148" s="55" t="s">
        <v>1444</v>
      </c>
      <c r="D148" s="55" t="s">
        <v>1445</v>
      </c>
      <c r="E148" s="41">
        <v>4</v>
      </c>
      <c r="F148" s="72"/>
      <c r="H148" s="72">
        <v>4</v>
      </c>
      <c r="I148" s="73">
        <v>4</v>
      </c>
      <c r="K148" s="58">
        <v>8</v>
      </c>
      <c r="R148" s="132" t="s">
        <v>1472</v>
      </c>
    </row>
    <row r="149" spans="1:18" x14ac:dyDescent="0.45">
      <c r="A149">
        <v>181227</v>
      </c>
      <c r="B149" s="41">
        <v>1066</v>
      </c>
      <c r="C149" s="55" t="s">
        <v>1455</v>
      </c>
      <c r="D149" s="55" t="s">
        <v>1456</v>
      </c>
      <c r="E149" s="41">
        <v>6</v>
      </c>
      <c r="F149" s="72">
        <v>1</v>
      </c>
      <c r="H149" s="72">
        <v>7</v>
      </c>
      <c r="I149" s="73">
        <v>7</v>
      </c>
      <c r="K149" s="58">
        <v>14</v>
      </c>
      <c r="L149" s="41">
        <v>1</v>
      </c>
      <c r="N149" s="58">
        <v>15</v>
      </c>
      <c r="R149" s="132" t="s">
        <v>1639</v>
      </c>
    </row>
    <row r="150" spans="1:18" x14ac:dyDescent="0.45">
      <c r="A150">
        <v>181228</v>
      </c>
      <c r="C150" s="55" t="s">
        <v>1463</v>
      </c>
      <c r="D150" s="55" t="s">
        <v>1464</v>
      </c>
      <c r="F150" s="72">
        <v>4</v>
      </c>
      <c r="H150" s="72">
        <v>4</v>
      </c>
      <c r="I150" s="73">
        <v>4</v>
      </c>
      <c r="K150" s="58">
        <v>8</v>
      </c>
      <c r="R150" s="132" t="s">
        <v>1465</v>
      </c>
    </row>
    <row r="151" spans="1:18" x14ac:dyDescent="0.45">
      <c r="A151">
        <v>190103</v>
      </c>
      <c r="B151" s="41" t="s">
        <v>1470</v>
      </c>
      <c r="D151" s="55" t="s">
        <v>1471</v>
      </c>
      <c r="E151" s="41">
        <v>7</v>
      </c>
      <c r="F151" s="72"/>
      <c r="H151" s="72">
        <v>7</v>
      </c>
      <c r="I151" s="73">
        <v>7</v>
      </c>
      <c r="K151" s="58">
        <v>14</v>
      </c>
      <c r="R151" s="132" t="s">
        <v>1475</v>
      </c>
    </row>
    <row r="152" spans="1:18" x14ac:dyDescent="0.45">
      <c r="B152" s="41" t="s">
        <v>1482</v>
      </c>
      <c r="C152" s="55" t="s">
        <v>1483</v>
      </c>
      <c r="D152" s="55" t="s">
        <v>1484</v>
      </c>
      <c r="E152" s="41">
        <v>6</v>
      </c>
      <c r="F152" s="72"/>
      <c r="G152">
        <v>2</v>
      </c>
      <c r="H152" s="72">
        <v>8</v>
      </c>
      <c r="I152" s="73">
        <v>6</v>
      </c>
      <c r="K152" s="58">
        <v>12</v>
      </c>
      <c r="R152" s="132" t="s">
        <v>1485</v>
      </c>
    </row>
    <row r="153" spans="1:18" x14ac:dyDescent="0.45">
      <c r="A153">
        <v>190105</v>
      </c>
      <c r="B153" s="41" t="s">
        <v>1495</v>
      </c>
      <c r="C153" s="55" t="s">
        <v>1488</v>
      </c>
      <c r="D153" s="55" t="s">
        <v>1489</v>
      </c>
      <c r="E153" s="41">
        <v>23</v>
      </c>
      <c r="F153" s="72"/>
      <c r="G153">
        <v>2</v>
      </c>
      <c r="H153" s="72">
        <v>25</v>
      </c>
      <c r="I153" s="73">
        <v>23</v>
      </c>
      <c r="K153" s="58">
        <v>46</v>
      </c>
      <c r="R153" s="132" t="s">
        <v>1493</v>
      </c>
    </row>
    <row r="154" spans="1:18" x14ac:dyDescent="0.45">
      <c r="A154">
        <v>190108</v>
      </c>
      <c r="B154" s="41">
        <v>1081</v>
      </c>
      <c r="D154" s="55" t="s">
        <v>1496</v>
      </c>
      <c r="E154" s="41">
        <v>3</v>
      </c>
      <c r="F154" s="72"/>
      <c r="H154" s="72">
        <v>3</v>
      </c>
      <c r="I154" s="73">
        <v>3</v>
      </c>
      <c r="K154" s="58">
        <v>6</v>
      </c>
      <c r="R154" s="132" t="s">
        <v>1634</v>
      </c>
    </row>
    <row r="155" spans="1:18" x14ac:dyDescent="0.45">
      <c r="A155">
        <v>190124</v>
      </c>
      <c r="B155" s="41" t="s">
        <v>1628</v>
      </c>
      <c r="D155" s="55" t="s">
        <v>1629</v>
      </c>
      <c r="E155" s="41">
        <v>6</v>
      </c>
      <c r="F155" s="72"/>
      <c r="G155">
        <v>1</v>
      </c>
      <c r="H155" s="72">
        <v>7</v>
      </c>
      <c r="I155" s="73">
        <v>6</v>
      </c>
      <c r="K155" s="58">
        <v>12</v>
      </c>
      <c r="R155" s="132" t="s">
        <v>1630</v>
      </c>
    </row>
    <row r="156" spans="1:18" x14ac:dyDescent="0.45">
      <c r="A156">
        <v>190124</v>
      </c>
      <c r="B156" s="41" t="s">
        <v>1636</v>
      </c>
      <c r="D156" s="55" t="s">
        <v>1635</v>
      </c>
      <c r="E156" s="41">
        <v>7</v>
      </c>
      <c r="F156" s="72"/>
      <c r="G156">
        <v>1</v>
      </c>
      <c r="H156" s="72">
        <v>8</v>
      </c>
      <c r="I156" s="73">
        <v>7</v>
      </c>
      <c r="K156" s="58">
        <v>14</v>
      </c>
      <c r="R156" s="132" t="s">
        <v>1637</v>
      </c>
    </row>
    <row r="157" spans="1:18" x14ac:dyDescent="0.45">
      <c r="A157">
        <v>190211</v>
      </c>
      <c r="B157" s="41" t="s">
        <v>1703</v>
      </c>
      <c r="C157" s="55" t="s">
        <v>1721</v>
      </c>
      <c r="D157" s="55" t="s">
        <v>1704</v>
      </c>
      <c r="E157" s="41">
        <v>6</v>
      </c>
      <c r="F157" s="72"/>
      <c r="G157">
        <v>2</v>
      </c>
      <c r="H157" s="72">
        <v>8</v>
      </c>
      <c r="I157" s="73">
        <v>6</v>
      </c>
      <c r="K157" s="58">
        <v>12</v>
      </c>
      <c r="R157" s="132" t="s">
        <v>2483</v>
      </c>
    </row>
    <row r="158" spans="1:18" x14ac:dyDescent="0.45">
      <c r="A158">
        <v>190211</v>
      </c>
      <c r="B158" s="41" t="s">
        <v>1720</v>
      </c>
      <c r="C158" s="55" t="s">
        <v>1722</v>
      </c>
      <c r="D158" s="55" t="s">
        <v>2482</v>
      </c>
      <c r="E158" s="41">
        <v>2</v>
      </c>
      <c r="F158" s="72"/>
      <c r="H158" s="72">
        <v>2</v>
      </c>
      <c r="I158" s="73">
        <v>2</v>
      </c>
      <c r="K158" s="58">
        <v>4</v>
      </c>
      <c r="M158" s="209">
        <v>1</v>
      </c>
      <c r="N158" s="58">
        <v>8</v>
      </c>
      <c r="R158" s="132" t="s">
        <v>2477</v>
      </c>
    </row>
    <row r="159" spans="1:18" x14ac:dyDescent="0.45">
      <c r="A159">
        <v>190212</v>
      </c>
      <c r="B159" s="41" t="s">
        <v>1723</v>
      </c>
      <c r="C159" s="55" t="s">
        <v>1744</v>
      </c>
      <c r="D159" s="55" t="s">
        <v>1743</v>
      </c>
      <c r="E159" s="41">
        <v>4</v>
      </c>
      <c r="F159" s="72"/>
      <c r="H159" s="72">
        <v>4</v>
      </c>
      <c r="I159" s="73">
        <v>4</v>
      </c>
      <c r="K159" s="58">
        <v>8</v>
      </c>
      <c r="R159" s="132" t="s">
        <v>1745</v>
      </c>
    </row>
    <row r="160" spans="1:18" x14ac:dyDescent="0.45">
      <c r="A160">
        <v>190219</v>
      </c>
      <c r="B160" s="41">
        <v>1103</v>
      </c>
      <c r="C160" s="55" t="s">
        <v>1738</v>
      </c>
      <c r="D160" s="55" t="s">
        <v>1739</v>
      </c>
      <c r="E160" s="41">
        <v>1</v>
      </c>
      <c r="F160" s="72"/>
      <c r="H160" s="72">
        <v>1</v>
      </c>
      <c r="I160" s="73">
        <v>1</v>
      </c>
      <c r="K160" s="58">
        <v>2</v>
      </c>
      <c r="R160" s="132" t="s">
        <v>1740</v>
      </c>
    </row>
    <row r="161" spans="1:19" x14ac:dyDescent="0.45">
      <c r="A161">
        <v>190227</v>
      </c>
      <c r="B161" s="41" t="s">
        <v>1789</v>
      </c>
      <c r="D161" s="55" t="s">
        <v>1790</v>
      </c>
      <c r="E161" s="41">
        <v>2</v>
      </c>
      <c r="F161" s="72"/>
      <c r="H161" s="72">
        <v>2</v>
      </c>
      <c r="I161" s="73">
        <v>2</v>
      </c>
      <c r="K161" s="58">
        <v>4</v>
      </c>
      <c r="R161" s="132" t="s">
        <v>1798</v>
      </c>
    </row>
    <row r="162" spans="1:19" x14ac:dyDescent="0.45">
      <c r="A162">
        <v>190305</v>
      </c>
      <c r="B162" s="41" t="s">
        <v>1812</v>
      </c>
      <c r="C162" s="55" t="s">
        <v>1813</v>
      </c>
      <c r="D162" s="55" t="s">
        <v>1814</v>
      </c>
      <c r="E162" s="41">
        <v>115</v>
      </c>
      <c r="F162" s="72"/>
      <c r="H162" s="72">
        <v>115</v>
      </c>
      <c r="I162" s="73">
        <v>115</v>
      </c>
      <c r="K162" s="58">
        <v>230</v>
      </c>
      <c r="L162" s="41">
        <v>5</v>
      </c>
      <c r="N162" s="58">
        <v>75</v>
      </c>
      <c r="R162" s="132" t="s">
        <v>1817</v>
      </c>
    </row>
    <row r="163" spans="1:19" x14ac:dyDescent="0.45">
      <c r="A163">
        <v>190305</v>
      </c>
      <c r="B163" s="41">
        <v>1199</v>
      </c>
      <c r="C163" s="55" t="s">
        <v>1818</v>
      </c>
      <c r="D163" s="55" t="s">
        <v>1819</v>
      </c>
      <c r="E163" s="41">
        <v>3</v>
      </c>
      <c r="F163" s="72"/>
      <c r="H163" s="72">
        <v>3</v>
      </c>
      <c r="I163" s="73">
        <v>3</v>
      </c>
      <c r="K163" s="58">
        <v>6</v>
      </c>
      <c r="R163" s="132" t="s">
        <v>1918</v>
      </c>
    </row>
    <row r="164" spans="1:19" x14ac:dyDescent="0.45">
      <c r="A164">
        <v>190309</v>
      </c>
      <c r="B164" s="41">
        <v>1200</v>
      </c>
      <c r="C164" s="55" t="s">
        <v>1822</v>
      </c>
      <c r="D164" s="55" t="s">
        <v>1823</v>
      </c>
      <c r="E164" s="41">
        <v>9</v>
      </c>
      <c r="F164" s="72"/>
      <c r="H164" s="72">
        <v>9</v>
      </c>
      <c r="I164" s="73">
        <v>9</v>
      </c>
      <c r="K164" s="58">
        <v>18</v>
      </c>
      <c r="R164" s="132" t="s">
        <v>1839</v>
      </c>
    </row>
    <row r="165" spans="1:19" x14ac:dyDescent="0.45">
      <c r="A165">
        <v>190313</v>
      </c>
      <c r="B165" s="41" t="s">
        <v>1835</v>
      </c>
      <c r="C165" s="55" t="s">
        <v>1836</v>
      </c>
      <c r="D165" s="55" t="s">
        <v>1837</v>
      </c>
      <c r="F165" s="72"/>
      <c r="H165" s="72"/>
      <c r="L165" s="41">
        <v>3</v>
      </c>
      <c r="N165" s="58">
        <v>45</v>
      </c>
      <c r="R165" s="132" t="s">
        <v>1838</v>
      </c>
    </row>
    <row r="166" spans="1:19" x14ac:dyDescent="0.45">
      <c r="A166">
        <v>190325</v>
      </c>
      <c r="D166" s="55" t="s">
        <v>1866</v>
      </c>
      <c r="F166" s="72"/>
      <c r="H166" s="72"/>
      <c r="L166" s="41">
        <v>1</v>
      </c>
      <c r="N166" s="58">
        <v>15</v>
      </c>
      <c r="R166" s="132" t="s">
        <v>1897</v>
      </c>
    </row>
    <row r="167" spans="1:19" x14ac:dyDescent="0.45">
      <c r="A167">
        <v>190329</v>
      </c>
      <c r="B167" s="41" t="s">
        <v>1915</v>
      </c>
      <c r="C167" s="55" t="s">
        <v>1916</v>
      </c>
      <c r="D167" s="55" t="s">
        <v>1917</v>
      </c>
      <c r="F167" s="72"/>
      <c r="H167" s="72"/>
      <c r="L167" s="41">
        <v>1</v>
      </c>
      <c r="N167" s="58">
        <v>15</v>
      </c>
      <c r="R167" s="132" t="s">
        <v>1936</v>
      </c>
    </row>
    <row r="168" spans="1:19" x14ac:dyDescent="0.45">
      <c r="A168">
        <v>190330</v>
      </c>
      <c r="B168" s="41">
        <v>1201</v>
      </c>
      <c r="C168" s="55" t="s">
        <v>1922</v>
      </c>
      <c r="D168" s="55" t="s">
        <v>1923</v>
      </c>
      <c r="E168" s="41">
        <v>11</v>
      </c>
      <c r="F168" s="72">
        <v>2</v>
      </c>
      <c r="G168">
        <v>2</v>
      </c>
      <c r="H168" s="72">
        <v>14</v>
      </c>
      <c r="I168" s="73">
        <v>13</v>
      </c>
      <c r="K168" s="58">
        <v>26</v>
      </c>
      <c r="R168" s="132" t="s">
        <v>1932</v>
      </c>
    </row>
    <row r="169" spans="1:19" x14ac:dyDescent="0.45">
      <c r="A169">
        <v>190402</v>
      </c>
      <c r="B169" s="41">
        <v>1202</v>
      </c>
      <c r="C169" s="55" t="s">
        <v>1928</v>
      </c>
      <c r="D169" s="55" t="s">
        <v>1929</v>
      </c>
      <c r="E169" s="41">
        <v>3</v>
      </c>
      <c r="F169" s="72"/>
      <c r="H169" s="72">
        <v>3</v>
      </c>
      <c r="I169" s="73">
        <v>3</v>
      </c>
      <c r="K169" s="58">
        <v>6</v>
      </c>
      <c r="M169" s="209">
        <v>1</v>
      </c>
      <c r="N169" s="58">
        <v>8</v>
      </c>
      <c r="R169" s="132" t="s">
        <v>2013</v>
      </c>
    </row>
    <row r="170" spans="1:19" x14ac:dyDescent="0.45">
      <c r="A170">
        <v>190411</v>
      </c>
      <c r="B170" s="41">
        <v>1203</v>
      </c>
      <c r="C170" s="55" t="s">
        <v>1953</v>
      </c>
      <c r="D170" s="55" t="s">
        <v>1954</v>
      </c>
      <c r="E170" s="41">
        <v>3</v>
      </c>
      <c r="F170" s="72"/>
      <c r="H170" s="72">
        <v>3</v>
      </c>
      <c r="I170" s="73">
        <v>3</v>
      </c>
      <c r="K170" s="58">
        <v>6</v>
      </c>
      <c r="R170" s="132" t="s">
        <v>1955</v>
      </c>
    </row>
    <row r="171" spans="1:19" x14ac:dyDescent="0.45">
      <c r="A171">
        <v>190416</v>
      </c>
      <c r="B171" s="41">
        <v>1204</v>
      </c>
      <c r="C171" s="55" t="s">
        <v>1960</v>
      </c>
      <c r="D171" s="55" t="s">
        <v>1961</v>
      </c>
      <c r="E171" s="41">
        <v>3</v>
      </c>
      <c r="F171" s="72">
        <v>1</v>
      </c>
      <c r="H171" s="72"/>
      <c r="I171" s="73">
        <v>4</v>
      </c>
      <c r="K171" s="58">
        <v>8</v>
      </c>
      <c r="L171" s="41">
        <v>1</v>
      </c>
      <c r="N171" s="58">
        <v>15</v>
      </c>
      <c r="R171" s="132" t="s">
        <v>1962</v>
      </c>
    </row>
    <row r="172" spans="1:19" x14ac:dyDescent="0.45">
      <c r="A172">
        <v>190416</v>
      </c>
      <c r="B172" s="41" t="s">
        <v>1964</v>
      </c>
      <c r="C172" s="55" t="s">
        <v>1960</v>
      </c>
      <c r="D172" s="55" t="s">
        <v>1963</v>
      </c>
      <c r="E172" s="41">
        <v>4</v>
      </c>
      <c r="F172" s="72">
        <v>2</v>
      </c>
      <c r="H172" s="72">
        <v>6</v>
      </c>
      <c r="I172" s="73">
        <v>6</v>
      </c>
      <c r="K172" s="58">
        <v>12</v>
      </c>
      <c r="M172">
        <v>1</v>
      </c>
      <c r="N172" s="58">
        <v>8</v>
      </c>
      <c r="R172" s="132" t="s">
        <v>1981</v>
      </c>
      <c r="S172" t="s">
        <v>1982</v>
      </c>
    </row>
    <row r="173" spans="1:19" x14ac:dyDescent="0.45">
      <c r="A173">
        <v>190416</v>
      </c>
      <c r="B173" s="41" t="s">
        <v>1965</v>
      </c>
      <c r="C173" s="55" t="s">
        <v>1960</v>
      </c>
      <c r="D173" s="55" t="s">
        <v>1966</v>
      </c>
      <c r="E173" s="41">
        <v>3</v>
      </c>
      <c r="F173" s="72"/>
      <c r="H173" s="72">
        <v>3</v>
      </c>
      <c r="I173" s="73">
        <v>3</v>
      </c>
      <c r="K173" s="58">
        <v>6</v>
      </c>
      <c r="R173" s="132"/>
    </row>
    <row r="174" spans="1:19" x14ac:dyDescent="0.45">
      <c r="B174" s="41" t="s">
        <v>2009</v>
      </c>
      <c r="C174" s="55" t="s">
        <v>1960</v>
      </c>
      <c r="D174" s="55" t="s">
        <v>1967</v>
      </c>
      <c r="F174" s="72"/>
      <c r="G174">
        <v>2</v>
      </c>
      <c r="H174" s="72">
        <v>2</v>
      </c>
      <c r="R174" s="132"/>
    </row>
    <row r="175" spans="1:19" x14ac:dyDescent="0.45">
      <c r="A175">
        <v>190416</v>
      </c>
      <c r="B175" s="41" t="s">
        <v>2010</v>
      </c>
      <c r="D175" s="55" t="s">
        <v>1980</v>
      </c>
      <c r="E175" s="41">
        <v>3</v>
      </c>
      <c r="F175" s="72"/>
      <c r="G175">
        <v>2</v>
      </c>
      <c r="H175" s="72">
        <v>5</v>
      </c>
      <c r="I175" s="73">
        <v>3</v>
      </c>
      <c r="K175" s="58">
        <v>6</v>
      </c>
      <c r="M175" s="209">
        <v>1</v>
      </c>
      <c r="N175" s="58">
        <v>8</v>
      </c>
      <c r="R175" s="132" t="s">
        <v>1987</v>
      </c>
    </row>
    <row r="176" spans="1:19" x14ac:dyDescent="0.45">
      <c r="A176">
        <v>190429</v>
      </c>
      <c r="B176" s="41">
        <v>1216</v>
      </c>
      <c r="D176" s="55" t="s">
        <v>1997</v>
      </c>
      <c r="E176" s="41">
        <v>3</v>
      </c>
      <c r="F176" s="72"/>
      <c r="H176" s="72">
        <v>3</v>
      </c>
      <c r="I176" s="73">
        <v>3</v>
      </c>
      <c r="K176" s="58">
        <v>6</v>
      </c>
      <c r="M176" s="209"/>
      <c r="R176" s="132" t="s">
        <v>2146</v>
      </c>
    </row>
    <row r="177" spans="1:19" x14ac:dyDescent="0.45">
      <c r="A177">
        <v>190430</v>
      </c>
      <c r="B177" s="41" t="s">
        <v>2011</v>
      </c>
      <c r="D177" s="55" t="s">
        <v>2012</v>
      </c>
      <c r="E177" s="41">
        <v>6</v>
      </c>
      <c r="F177" s="72"/>
      <c r="G177">
        <v>2</v>
      </c>
      <c r="H177" s="72">
        <v>8</v>
      </c>
      <c r="I177" s="73">
        <v>6</v>
      </c>
      <c r="K177" s="58">
        <v>12</v>
      </c>
      <c r="M177" s="209">
        <v>1</v>
      </c>
      <c r="N177" s="58">
        <v>8</v>
      </c>
      <c r="R177" s="132" t="s">
        <v>2046</v>
      </c>
    </row>
    <row r="178" spans="1:19" x14ac:dyDescent="0.45">
      <c r="A178">
        <v>190430</v>
      </c>
      <c r="B178" s="41" t="s">
        <v>2033</v>
      </c>
      <c r="D178" s="55" t="s">
        <v>2034</v>
      </c>
      <c r="E178" s="41">
        <v>19</v>
      </c>
      <c r="F178" s="72"/>
      <c r="G178">
        <v>3</v>
      </c>
      <c r="H178" s="72">
        <v>22</v>
      </c>
      <c r="I178" s="73">
        <v>19</v>
      </c>
      <c r="K178" s="58">
        <v>38</v>
      </c>
      <c r="L178" s="41">
        <v>1</v>
      </c>
      <c r="M178" s="209">
        <v>2</v>
      </c>
      <c r="N178" s="58">
        <v>31</v>
      </c>
      <c r="R178" s="132" t="s">
        <v>2035</v>
      </c>
    </row>
    <row r="179" spans="1:19" x14ac:dyDescent="0.45">
      <c r="A179">
        <v>190430</v>
      </c>
      <c r="B179" s="41" t="s">
        <v>2036</v>
      </c>
      <c r="D179" s="55" t="s">
        <v>2037</v>
      </c>
      <c r="E179" s="41">
        <v>4</v>
      </c>
      <c r="F179" s="72"/>
      <c r="G179">
        <v>1</v>
      </c>
      <c r="H179" s="72">
        <v>5</v>
      </c>
      <c r="I179" s="73">
        <v>4</v>
      </c>
      <c r="K179" s="58">
        <v>8</v>
      </c>
      <c r="M179" s="209"/>
      <c r="R179" s="132" t="s">
        <v>2038</v>
      </c>
    </row>
    <row r="180" spans="1:19" x14ac:dyDescent="0.45">
      <c r="B180" s="41" t="s">
        <v>2039</v>
      </c>
      <c r="D180" s="55" t="s">
        <v>2040</v>
      </c>
      <c r="E180" s="41">
        <v>2</v>
      </c>
      <c r="F180" s="72"/>
      <c r="H180" s="72">
        <v>2</v>
      </c>
      <c r="I180" s="73">
        <v>2</v>
      </c>
      <c r="K180" s="58">
        <v>4</v>
      </c>
      <c r="M180" s="209">
        <v>1</v>
      </c>
      <c r="N180" s="58">
        <v>8</v>
      </c>
      <c r="R180" s="132" t="s">
        <v>2041</v>
      </c>
    </row>
    <row r="181" spans="1:19" x14ac:dyDescent="0.45">
      <c r="B181" s="41" t="s">
        <v>2051</v>
      </c>
      <c r="C181" s="55" t="s">
        <v>2052</v>
      </c>
      <c r="D181" s="55" t="s">
        <v>2053</v>
      </c>
      <c r="E181" s="41">
        <v>5</v>
      </c>
      <c r="F181" s="72"/>
      <c r="H181" s="72">
        <v>5</v>
      </c>
      <c r="I181" s="73">
        <v>5</v>
      </c>
      <c r="K181" s="58">
        <v>10</v>
      </c>
      <c r="L181" s="41">
        <v>1</v>
      </c>
      <c r="M181" s="209"/>
      <c r="N181" s="58">
        <v>15</v>
      </c>
      <c r="R181" s="132" t="s">
        <v>2071</v>
      </c>
    </row>
    <row r="182" spans="1:19" x14ac:dyDescent="0.45">
      <c r="A182">
        <v>190506</v>
      </c>
      <c r="B182" s="41">
        <v>1247</v>
      </c>
      <c r="C182" s="55" t="s">
        <v>2057</v>
      </c>
      <c r="D182" s="55" t="s">
        <v>2058</v>
      </c>
      <c r="E182" s="41">
        <v>12</v>
      </c>
      <c r="F182" s="72"/>
      <c r="H182" s="72">
        <v>12</v>
      </c>
      <c r="I182" s="73">
        <v>12</v>
      </c>
      <c r="K182" s="58">
        <v>24</v>
      </c>
      <c r="M182" s="209"/>
      <c r="R182" s="132" t="s">
        <v>2059</v>
      </c>
    </row>
    <row r="183" spans="1:19" x14ac:dyDescent="0.45">
      <c r="A183">
        <v>190507</v>
      </c>
      <c r="B183" s="41" t="s">
        <v>2069</v>
      </c>
      <c r="D183" s="55" t="s">
        <v>2070</v>
      </c>
      <c r="E183" s="41">
        <v>9</v>
      </c>
      <c r="F183" s="72"/>
      <c r="H183" s="72">
        <v>9</v>
      </c>
      <c r="I183" s="73">
        <v>9</v>
      </c>
      <c r="K183" s="58">
        <v>18</v>
      </c>
      <c r="L183" s="41">
        <v>1</v>
      </c>
      <c r="M183" s="209"/>
      <c r="N183" s="58">
        <v>15</v>
      </c>
      <c r="R183" s="132" t="s">
        <v>2118</v>
      </c>
    </row>
    <row r="184" spans="1:19" x14ac:dyDescent="0.45">
      <c r="A184">
        <v>190509</v>
      </c>
      <c r="B184" s="41">
        <v>1251</v>
      </c>
      <c r="C184" s="55" t="s">
        <v>2084</v>
      </c>
      <c r="D184" s="55" t="s">
        <v>2087</v>
      </c>
      <c r="E184" s="41">
        <v>3</v>
      </c>
      <c r="F184" s="72"/>
      <c r="H184" s="72">
        <v>3</v>
      </c>
      <c r="I184" s="73">
        <v>3</v>
      </c>
      <c r="K184" s="58">
        <v>6</v>
      </c>
      <c r="M184" s="209">
        <v>1</v>
      </c>
      <c r="N184" s="58">
        <v>8</v>
      </c>
      <c r="R184" s="132" t="s">
        <v>2113</v>
      </c>
      <c r="S184" t="s">
        <v>2085</v>
      </c>
    </row>
    <row r="185" spans="1:19" x14ac:dyDescent="0.45">
      <c r="B185" s="41">
        <v>1252</v>
      </c>
      <c r="C185" s="55" t="s">
        <v>2084</v>
      </c>
      <c r="D185" s="55" t="s">
        <v>2086</v>
      </c>
      <c r="E185" s="41">
        <v>3</v>
      </c>
      <c r="F185" s="72"/>
      <c r="H185" s="72">
        <v>3</v>
      </c>
      <c r="I185" s="73">
        <v>3</v>
      </c>
      <c r="K185" s="58">
        <v>6</v>
      </c>
      <c r="M185" s="209"/>
      <c r="R185" s="132" t="s">
        <v>2115</v>
      </c>
    </row>
    <row r="186" spans="1:19" x14ac:dyDescent="0.45">
      <c r="B186" s="41" t="s">
        <v>2099</v>
      </c>
      <c r="C186" s="55" t="s">
        <v>2103</v>
      </c>
      <c r="D186" s="55" t="s">
        <v>2102</v>
      </c>
      <c r="E186" s="41">
        <v>12</v>
      </c>
      <c r="F186" s="72"/>
      <c r="H186" s="72">
        <v>12</v>
      </c>
      <c r="I186" s="73">
        <v>12</v>
      </c>
      <c r="K186" s="58">
        <v>24</v>
      </c>
      <c r="M186" s="209"/>
      <c r="R186" s="132" t="s">
        <v>2114</v>
      </c>
    </row>
    <row r="187" spans="1:19" x14ac:dyDescent="0.45">
      <c r="B187" s="41" t="s">
        <v>2100</v>
      </c>
      <c r="C187" s="55" t="s">
        <v>2103</v>
      </c>
      <c r="D187" s="55" t="s">
        <v>2117</v>
      </c>
      <c r="E187" s="41">
        <v>4</v>
      </c>
      <c r="F187" s="72"/>
      <c r="H187" s="72">
        <v>4</v>
      </c>
      <c r="I187" s="73">
        <v>4</v>
      </c>
      <c r="K187" s="58">
        <v>8</v>
      </c>
      <c r="M187" s="209">
        <v>1</v>
      </c>
      <c r="N187" s="58">
        <v>8</v>
      </c>
      <c r="R187" s="132" t="s">
        <v>2119</v>
      </c>
    </row>
    <row r="188" spans="1:19" x14ac:dyDescent="0.45">
      <c r="A188">
        <v>190514</v>
      </c>
      <c r="B188" s="41" t="s">
        <v>2104</v>
      </c>
      <c r="C188" s="55" t="s">
        <v>2103</v>
      </c>
      <c r="D188" s="55" t="s">
        <v>2105</v>
      </c>
      <c r="E188" s="41">
        <v>7</v>
      </c>
      <c r="F188" s="72"/>
      <c r="H188" s="72">
        <v>7</v>
      </c>
      <c r="I188" s="73">
        <v>7</v>
      </c>
      <c r="K188" s="58">
        <v>14</v>
      </c>
      <c r="M188" s="209"/>
      <c r="R188" s="132" t="s">
        <v>2112</v>
      </c>
    </row>
    <row r="189" spans="1:19" x14ac:dyDescent="0.45">
      <c r="B189" s="41" t="s">
        <v>2109</v>
      </c>
      <c r="C189" s="55" t="s">
        <v>2110</v>
      </c>
      <c r="D189" s="55" t="s">
        <v>2111</v>
      </c>
      <c r="E189" s="41">
        <v>2</v>
      </c>
      <c r="F189" s="72"/>
      <c r="H189" s="72">
        <v>2</v>
      </c>
      <c r="I189" s="73">
        <v>2</v>
      </c>
      <c r="K189" s="58">
        <v>4</v>
      </c>
      <c r="M189" s="209"/>
      <c r="R189" s="132" t="s">
        <v>2116</v>
      </c>
    </row>
    <row r="190" spans="1:19" x14ac:dyDescent="0.45">
      <c r="A190">
        <v>190516</v>
      </c>
      <c r="B190" s="41">
        <v>1268</v>
      </c>
      <c r="C190" s="55" t="s">
        <v>2142</v>
      </c>
      <c r="D190" s="55" t="s">
        <v>2150</v>
      </c>
      <c r="F190" s="72">
        <v>1</v>
      </c>
      <c r="H190" s="72">
        <v>1</v>
      </c>
      <c r="I190" s="73">
        <v>1</v>
      </c>
      <c r="K190" s="58">
        <v>2</v>
      </c>
      <c r="M190" s="209"/>
      <c r="R190" s="132" t="s">
        <v>2140</v>
      </c>
    </row>
    <row r="191" spans="1:19" x14ac:dyDescent="0.45">
      <c r="B191" s="41" t="s">
        <v>2141</v>
      </c>
      <c r="C191" s="55" t="s">
        <v>2143</v>
      </c>
      <c r="D191" s="55" t="s">
        <v>2144</v>
      </c>
      <c r="E191" s="41">
        <v>1</v>
      </c>
      <c r="F191" s="72"/>
      <c r="H191" s="72">
        <v>1</v>
      </c>
      <c r="I191" s="73">
        <v>1</v>
      </c>
      <c r="K191" s="58">
        <v>2</v>
      </c>
      <c r="M191" s="209"/>
      <c r="R191" s="132" t="s">
        <v>2239</v>
      </c>
    </row>
    <row r="192" spans="1:19" x14ac:dyDescent="0.45">
      <c r="B192" s="41">
        <v>1271</v>
      </c>
      <c r="C192" s="55" t="s">
        <v>2143</v>
      </c>
      <c r="D192" s="55" t="s">
        <v>2151</v>
      </c>
      <c r="E192" s="41">
        <v>3</v>
      </c>
      <c r="F192" s="72"/>
      <c r="H192" s="72">
        <v>3</v>
      </c>
      <c r="I192" s="73">
        <v>3</v>
      </c>
      <c r="K192" s="58">
        <v>6</v>
      </c>
      <c r="M192" s="209"/>
      <c r="R192" s="132" t="s">
        <v>2240</v>
      </c>
    </row>
    <row r="193" spans="1:19" x14ac:dyDescent="0.45">
      <c r="A193">
        <v>190516</v>
      </c>
      <c r="B193" s="41" t="s">
        <v>2154</v>
      </c>
      <c r="C193" s="55" t="s">
        <v>2155</v>
      </c>
      <c r="D193" s="55" t="s">
        <v>2156</v>
      </c>
      <c r="E193" s="41">
        <v>6</v>
      </c>
      <c r="F193" s="72"/>
      <c r="H193" s="72">
        <v>6</v>
      </c>
      <c r="I193" s="73">
        <v>6</v>
      </c>
      <c r="K193" s="58">
        <v>12</v>
      </c>
      <c r="M193" s="209">
        <v>1</v>
      </c>
      <c r="N193" s="58">
        <v>8</v>
      </c>
      <c r="R193" s="132" t="s">
        <v>2162</v>
      </c>
    </row>
    <row r="194" spans="1:19" x14ac:dyDescent="0.45">
      <c r="B194" s="41" t="s">
        <v>2158</v>
      </c>
      <c r="D194" s="55" t="s">
        <v>2164</v>
      </c>
      <c r="F194" s="72"/>
      <c r="H194" s="72"/>
      <c r="L194" s="41">
        <v>1</v>
      </c>
      <c r="M194" s="209"/>
      <c r="N194" s="58">
        <v>15</v>
      </c>
      <c r="R194" s="132" t="s">
        <v>2163</v>
      </c>
    </row>
    <row r="195" spans="1:19" x14ac:dyDescent="0.45">
      <c r="A195">
        <v>190516</v>
      </c>
      <c r="B195" s="41" t="s">
        <v>2159</v>
      </c>
      <c r="C195" s="55" t="s">
        <v>2160</v>
      </c>
      <c r="D195" s="55" t="s">
        <v>2161</v>
      </c>
      <c r="E195" s="41">
        <v>7</v>
      </c>
      <c r="F195" s="72"/>
      <c r="H195" s="72">
        <v>7</v>
      </c>
      <c r="I195" s="73">
        <v>7</v>
      </c>
      <c r="K195" s="58">
        <v>14</v>
      </c>
      <c r="M195" s="209">
        <v>1</v>
      </c>
      <c r="N195" s="58">
        <v>8</v>
      </c>
      <c r="O195" s="41" t="s">
        <v>2166</v>
      </c>
      <c r="R195" s="132" t="s">
        <v>2165</v>
      </c>
    </row>
    <row r="196" spans="1:19" x14ac:dyDescent="0.45">
      <c r="A196">
        <v>190518</v>
      </c>
      <c r="B196" s="41" t="s">
        <v>2167</v>
      </c>
      <c r="C196" s="55" t="s">
        <v>2170</v>
      </c>
      <c r="D196" s="55" t="s">
        <v>2168</v>
      </c>
      <c r="E196" s="41">
        <v>3</v>
      </c>
      <c r="F196" s="72"/>
      <c r="H196" s="72">
        <v>3</v>
      </c>
      <c r="I196" s="73">
        <v>3</v>
      </c>
      <c r="K196" s="58">
        <v>6</v>
      </c>
      <c r="M196" s="209">
        <v>1</v>
      </c>
      <c r="N196" s="58">
        <v>8</v>
      </c>
      <c r="R196" s="132" t="s">
        <v>2306</v>
      </c>
    </row>
    <row r="197" spans="1:19" x14ac:dyDescent="0.45">
      <c r="B197" s="41">
        <v>1289</v>
      </c>
      <c r="C197" s="55" t="s">
        <v>2176</v>
      </c>
      <c r="D197" s="55" t="s">
        <v>2169</v>
      </c>
      <c r="E197" s="41">
        <v>4</v>
      </c>
      <c r="F197" s="72"/>
      <c r="H197" s="72">
        <v>4</v>
      </c>
      <c r="I197" s="73">
        <v>4</v>
      </c>
      <c r="K197" s="58">
        <v>8</v>
      </c>
      <c r="M197" s="209"/>
      <c r="R197" s="132" t="s">
        <v>2238</v>
      </c>
    </row>
    <row r="198" spans="1:19" x14ac:dyDescent="0.45">
      <c r="A198">
        <v>190520</v>
      </c>
      <c r="B198" s="41">
        <v>1290</v>
      </c>
      <c r="C198" s="55" t="s">
        <v>2194</v>
      </c>
      <c r="D198" s="55" t="s">
        <v>2195</v>
      </c>
      <c r="E198" s="41">
        <v>7</v>
      </c>
      <c r="F198" s="72"/>
      <c r="H198" s="72">
        <v>7</v>
      </c>
      <c r="I198" s="73">
        <v>7</v>
      </c>
      <c r="K198" s="58">
        <v>14</v>
      </c>
      <c r="M198" s="209"/>
      <c r="R198" s="132" t="s">
        <v>2202</v>
      </c>
      <c r="S198" t="s">
        <v>2252</v>
      </c>
    </row>
    <row r="199" spans="1:19" x14ac:dyDescent="0.45">
      <c r="B199" s="41">
        <v>1291</v>
      </c>
      <c r="C199" s="55" t="s">
        <v>2194</v>
      </c>
      <c r="D199" s="55" t="s">
        <v>2201</v>
      </c>
      <c r="E199" s="41">
        <v>6</v>
      </c>
      <c r="F199" s="72"/>
      <c r="H199" s="72">
        <v>6</v>
      </c>
      <c r="I199" s="73">
        <v>6</v>
      </c>
      <c r="K199" s="58">
        <v>12</v>
      </c>
      <c r="M199" s="209"/>
      <c r="R199" s="132" t="s">
        <v>2203</v>
      </c>
    </row>
    <row r="200" spans="1:19" x14ac:dyDescent="0.45">
      <c r="B200" s="41">
        <v>1292</v>
      </c>
      <c r="C200" s="55" t="s">
        <v>2205</v>
      </c>
      <c r="D200" s="55" t="s">
        <v>2206</v>
      </c>
      <c r="E200" s="41">
        <v>12</v>
      </c>
      <c r="F200" s="72"/>
      <c r="H200" s="72">
        <v>12</v>
      </c>
      <c r="I200" s="73">
        <v>12</v>
      </c>
      <c r="K200" s="58">
        <v>24</v>
      </c>
      <c r="M200" s="209"/>
      <c r="R200" s="132" t="s">
        <v>2207</v>
      </c>
    </row>
    <row r="201" spans="1:19" x14ac:dyDescent="0.45">
      <c r="B201" s="41" t="s">
        <v>2208</v>
      </c>
      <c r="C201" s="55" t="s">
        <v>2209</v>
      </c>
      <c r="D201" s="55" t="s">
        <v>2210</v>
      </c>
      <c r="E201" s="41">
        <v>3</v>
      </c>
      <c r="F201" s="72"/>
      <c r="H201" s="72">
        <v>3</v>
      </c>
      <c r="I201" s="73">
        <v>3</v>
      </c>
      <c r="K201" s="58">
        <v>6</v>
      </c>
      <c r="L201" s="41">
        <v>1</v>
      </c>
      <c r="M201" s="209"/>
      <c r="N201" s="58">
        <v>15</v>
      </c>
      <c r="O201" s="41" t="s">
        <v>2213</v>
      </c>
      <c r="R201" s="132" t="s">
        <v>2211</v>
      </c>
      <c r="S201" t="s">
        <v>2212</v>
      </c>
    </row>
    <row r="202" spans="1:19" x14ac:dyDescent="0.45">
      <c r="A202">
        <v>190521</v>
      </c>
      <c r="B202" s="41" t="s">
        <v>2214</v>
      </c>
      <c r="C202" s="55" t="s">
        <v>2215</v>
      </c>
      <c r="D202" s="55" t="s">
        <v>2216</v>
      </c>
      <c r="E202" s="41">
        <v>6</v>
      </c>
      <c r="F202" s="72"/>
      <c r="H202" s="72">
        <v>6</v>
      </c>
      <c r="I202" s="73">
        <v>6</v>
      </c>
      <c r="K202" s="58">
        <v>12</v>
      </c>
      <c r="L202" s="41">
        <v>1</v>
      </c>
      <c r="M202" s="209"/>
      <c r="N202" s="58">
        <v>15</v>
      </c>
      <c r="O202" s="41" t="s">
        <v>2218</v>
      </c>
      <c r="R202" s="132" t="s">
        <v>2356</v>
      </c>
      <c r="S202" t="s">
        <v>2217</v>
      </c>
    </row>
    <row r="203" spans="1:19" x14ac:dyDescent="0.45">
      <c r="A203">
        <v>190521</v>
      </c>
      <c r="B203" s="41" t="s">
        <v>2231</v>
      </c>
      <c r="C203" s="55" t="s">
        <v>2229</v>
      </c>
      <c r="D203" s="55" t="s">
        <v>2230</v>
      </c>
      <c r="E203" s="41">
        <v>9</v>
      </c>
      <c r="F203" s="72"/>
      <c r="H203" s="72">
        <v>9</v>
      </c>
      <c r="I203" s="73">
        <v>9</v>
      </c>
      <c r="K203" s="58">
        <v>18</v>
      </c>
      <c r="L203" s="41">
        <v>2</v>
      </c>
      <c r="M203" s="209"/>
      <c r="N203" s="58">
        <v>30</v>
      </c>
      <c r="R203" s="132" t="s">
        <v>2237</v>
      </c>
      <c r="S203" t="s">
        <v>2232</v>
      </c>
    </row>
    <row r="204" spans="1:19" x14ac:dyDescent="0.45">
      <c r="B204" s="41">
        <v>1305</v>
      </c>
      <c r="D204" s="55" t="s">
        <v>2253</v>
      </c>
      <c r="E204" s="41">
        <v>1</v>
      </c>
      <c r="F204" s="72"/>
      <c r="H204" s="72">
        <v>1</v>
      </c>
      <c r="I204" s="73">
        <v>1</v>
      </c>
      <c r="K204" s="58">
        <v>2</v>
      </c>
      <c r="M204" s="209"/>
      <c r="R204" s="132" t="s">
        <v>2262</v>
      </c>
    </row>
    <row r="205" spans="1:19" x14ac:dyDescent="0.45">
      <c r="A205">
        <v>190521</v>
      </c>
      <c r="B205" s="41">
        <v>1306</v>
      </c>
      <c r="C205" s="55" t="s">
        <v>2258</v>
      </c>
      <c r="D205" s="55" t="s">
        <v>2259</v>
      </c>
      <c r="E205" s="41">
        <v>10</v>
      </c>
      <c r="F205" s="72"/>
      <c r="H205" s="72">
        <v>10</v>
      </c>
      <c r="I205" s="73">
        <v>10</v>
      </c>
      <c r="K205" s="58">
        <v>20</v>
      </c>
      <c r="M205" s="209"/>
      <c r="R205" s="132" t="s">
        <v>2265</v>
      </c>
    </row>
    <row r="206" spans="1:19" x14ac:dyDescent="0.45">
      <c r="A206">
        <v>190522</v>
      </c>
      <c r="B206" s="41">
        <v>1307</v>
      </c>
      <c r="C206" s="55" t="s">
        <v>2263</v>
      </c>
      <c r="D206" s="55" t="s">
        <v>2264</v>
      </c>
      <c r="E206" s="41">
        <v>2</v>
      </c>
      <c r="F206" s="72"/>
      <c r="H206" s="72">
        <v>2</v>
      </c>
      <c r="I206" s="73">
        <v>2</v>
      </c>
      <c r="K206" s="58">
        <v>4</v>
      </c>
      <c r="M206" s="209"/>
      <c r="R206" s="132" t="s">
        <v>2266</v>
      </c>
    </row>
    <row r="207" spans="1:19" x14ac:dyDescent="0.45">
      <c r="B207" s="41">
        <v>1308</v>
      </c>
      <c r="C207" s="55" t="s">
        <v>2267</v>
      </c>
      <c r="D207" s="55" t="s">
        <v>2268</v>
      </c>
      <c r="E207" s="41">
        <v>1</v>
      </c>
      <c r="F207" s="72"/>
      <c r="H207" s="72">
        <v>1</v>
      </c>
      <c r="I207" s="73">
        <v>1</v>
      </c>
      <c r="K207" s="58">
        <v>2</v>
      </c>
      <c r="M207" s="209"/>
      <c r="R207" s="132" t="s">
        <v>2435</v>
      </c>
    </row>
    <row r="208" spans="1:19" x14ac:dyDescent="0.45">
      <c r="A208">
        <v>190528</v>
      </c>
      <c r="B208" s="41" t="s">
        <v>2335</v>
      </c>
      <c r="C208" s="55" t="s">
        <v>2336</v>
      </c>
      <c r="D208" s="55" t="s">
        <v>2337</v>
      </c>
      <c r="E208" s="41">
        <v>8</v>
      </c>
      <c r="F208" s="72"/>
      <c r="G208">
        <v>1</v>
      </c>
      <c r="H208" s="72">
        <v>9</v>
      </c>
      <c r="I208" s="73">
        <v>8</v>
      </c>
      <c r="K208" s="58">
        <v>16</v>
      </c>
      <c r="L208" s="41">
        <v>2</v>
      </c>
      <c r="M208" s="209"/>
      <c r="N208" s="58">
        <v>30</v>
      </c>
      <c r="R208" s="132" t="s">
        <v>2338</v>
      </c>
      <c r="S208" t="s">
        <v>2339</v>
      </c>
    </row>
    <row r="209" spans="1:19" x14ac:dyDescent="0.45">
      <c r="A209">
        <v>190530</v>
      </c>
      <c r="B209" s="41" t="s">
        <v>2342</v>
      </c>
      <c r="C209" s="55" t="s">
        <v>2343</v>
      </c>
      <c r="D209" s="55" t="s">
        <v>2344</v>
      </c>
      <c r="E209" s="41">
        <v>20</v>
      </c>
      <c r="F209" s="72"/>
      <c r="H209" s="72">
        <v>20</v>
      </c>
      <c r="I209" s="73">
        <v>20</v>
      </c>
      <c r="K209" s="58">
        <v>40</v>
      </c>
      <c r="L209" s="41">
        <v>1</v>
      </c>
      <c r="M209" s="209"/>
      <c r="N209" s="58">
        <v>15</v>
      </c>
      <c r="R209" s="132" t="s">
        <v>2345</v>
      </c>
      <c r="S209" t="s">
        <v>2346</v>
      </c>
    </row>
    <row r="210" spans="1:19" x14ac:dyDescent="0.45">
      <c r="A210">
        <v>190530</v>
      </c>
      <c r="B210" s="41">
        <v>1335</v>
      </c>
      <c r="C210" s="55" t="s">
        <v>2349</v>
      </c>
      <c r="D210" s="55" t="s">
        <v>2350</v>
      </c>
      <c r="E210" s="41">
        <v>3</v>
      </c>
      <c r="F210" s="72"/>
      <c r="H210" s="72">
        <v>3</v>
      </c>
      <c r="I210" s="73">
        <v>3</v>
      </c>
      <c r="K210" s="58">
        <v>6</v>
      </c>
      <c r="M210" s="209"/>
      <c r="R210" s="132" t="s">
        <v>2357</v>
      </c>
    </row>
    <row r="211" spans="1:19" x14ac:dyDescent="0.45">
      <c r="A211">
        <v>190530</v>
      </c>
      <c r="B211" s="41" t="s">
        <v>2613</v>
      </c>
      <c r="C211" s="55" t="s">
        <v>2349</v>
      </c>
      <c r="D211" s="55" t="s">
        <v>2355</v>
      </c>
      <c r="E211" s="41">
        <v>3</v>
      </c>
      <c r="F211" s="72"/>
      <c r="H211" s="72">
        <v>3</v>
      </c>
      <c r="I211" s="73">
        <v>3</v>
      </c>
      <c r="K211" s="58">
        <v>6</v>
      </c>
      <c r="M211" s="209">
        <v>1</v>
      </c>
      <c r="N211" s="58">
        <v>8</v>
      </c>
      <c r="R211" s="132" t="s">
        <v>2376</v>
      </c>
    </row>
    <row r="212" spans="1:19" x14ac:dyDescent="0.45">
      <c r="A212">
        <v>190530</v>
      </c>
      <c r="B212" s="41" t="s">
        <v>2616</v>
      </c>
      <c r="C212" s="55" t="s">
        <v>2360</v>
      </c>
      <c r="D212" s="55" t="s">
        <v>2361</v>
      </c>
      <c r="E212" s="41">
        <v>4</v>
      </c>
      <c r="F212" s="72"/>
      <c r="G212">
        <v>1</v>
      </c>
      <c r="H212" s="72">
        <v>5</v>
      </c>
      <c r="I212" s="73">
        <v>4</v>
      </c>
      <c r="K212" s="58">
        <v>8</v>
      </c>
      <c r="M212" s="209">
        <v>1</v>
      </c>
      <c r="N212" s="58">
        <v>8</v>
      </c>
      <c r="R212" s="132" t="s">
        <v>2375</v>
      </c>
    </row>
    <row r="213" spans="1:19" x14ac:dyDescent="0.45">
      <c r="A213">
        <v>190604</v>
      </c>
      <c r="B213" s="41" t="s">
        <v>2617</v>
      </c>
      <c r="C213" s="55" t="s">
        <v>2360</v>
      </c>
      <c r="D213" s="55" t="s">
        <v>2362</v>
      </c>
      <c r="E213" s="41">
        <v>11</v>
      </c>
      <c r="F213" s="72"/>
      <c r="H213" s="72">
        <v>11</v>
      </c>
      <c r="I213" s="73">
        <v>11</v>
      </c>
      <c r="K213" s="58">
        <v>22</v>
      </c>
      <c r="M213" s="209"/>
      <c r="R213" s="132" t="s">
        <v>2409</v>
      </c>
    </row>
    <row r="214" spans="1:19" x14ac:dyDescent="0.45">
      <c r="A214">
        <v>190604</v>
      </c>
      <c r="B214" s="41" t="s">
        <v>2618</v>
      </c>
      <c r="C214" s="55" t="s">
        <v>2363</v>
      </c>
      <c r="D214" s="55" t="s">
        <v>2364</v>
      </c>
      <c r="E214" s="41">
        <v>9</v>
      </c>
      <c r="F214" s="72"/>
      <c r="G214">
        <v>1</v>
      </c>
      <c r="H214" s="72">
        <v>10</v>
      </c>
      <c r="I214" s="73">
        <v>9</v>
      </c>
      <c r="K214" s="58">
        <v>18</v>
      </c>
      <c r="L214" s="41">
        <v>1</v>
      </c>
      <c r="M214" s="209"/>
      <c r="N214" s="58">
        <v>15</v>
      </c>
      <c r="R214" s="132" t="s">
        <v>2408</v>
      </c>
    </row>
    <row r="215" spans="1:19" x14ac:dyDescent="0.45">
      <c r="A215">
        <v>190604</v>
      </c>
      <c r="B215" s="41" t="s">
        <v>2615</v>
      </c>
      <c r="C215" s="55" t="s">
        <v>2360</v>
      </c>
      <c r="D215" s="55" t="s">
        <v>2365</v>
      </c>
      <c r="E215" s="41">
        <v>2</v>
      </c>
      <c r="F215" s="72"/>
      <c r="G215">
        <v>1</v>
      </c>
      <c r="H215" s="72">
        <v>3</v>
      </c>
      <c r="I215" s="73">
        <v>2</v>
      </c>
      <c r="K215" s="58">
        <v>4</v>
      </c>
      <c r="M215">
        <v>1</v>
      </c>
      <c r="N215" s="58">
        <v>8</v>
      </c>
      <c r="O215" s="41" t="s">
        <v>2366</v>
      </c>
      <c r="R215" s="132" t="s">
        <v>2407</v>
      </c>
      <c r="S215" t="s">
        <v>2367</v>
      </c>
    </row>
    <row r="216" spans="1:19" x14ac:dyDescent="0.45">
      <c r="A216">
        <v>190610</v>
      </c>
      <c r="B216" s="41" t="s">
        <v>2384</v>
      </c>
      <c r="C216" s="55" t="s">
        <v>2385</v>
      </c>
      <c r="D216" s="55" t="s">
        <v>2386</v>
      </c>
      <c r="F216" s="72"/>
      <c r="H216" s="72"/>
      <c r="M216" s="209">
        <v>1</v>
      </c>
      <c r="N216" s="58">
        <v>8</v>
      </c>
      <c r="R216" s="132" t="s">
        <v>2387</v>
      </c>
    </row>
    <row r="217" spans="1:19" x14ac:dyDescent="0.45">
      <c r="A217">
        <v>190613</v>
      </c>
      <c r="B217" s="41">
        <v>1354</v>
      </c>
      <c r="C217" s="55" t="s">
        <v>2400</v>
      </c>
      <c r="D217" s="55" t="s">
        <v>2401</v>
      </c>
      <c r="E217" s="41">
        <v>3</v>
      </c>
      <c r="F217" s="72"/>
      <c r="H217" s="72">
        <v>3</v>
      </c>
      <c r="I217" s="73">
        <v>3</v>
      </c>
      <c r="K217" s="58">
        <v>6</v>
      </c>
      <c r="M217" s="209">
        <v>2</v>
      </c>
      <c r="N217" s="58">
        <v>16</v>
      </c>
      <c r="R217" s="132" t="s">
        <v>2403</v>
      </c>
    </row>
    <row r="218" spans="1:19" x14ac:dyDescent="0.45">
      <c r="A218">
        <v>190612</v>
      </c>
      <c r="B218" s="41">
        <v>1355</v>
      </c>
      <c r="D218" s="55" t="s">
        <v>2404</v>
      </c>
      <c r="E218" s="41">
        <v>1</v>
      </c>
      <c r="F218" s="72"/>
      <c r="H218" s="72">
        <v>1</v>
      </c>
      <c r="I218" s="73">
        <v>1</v>
      </c>
      <c r="K218" s="58">
        <v>2</v>
      </c>
      <c r="R218" s="132" t="s">
        <v>2405</v>
      </c>
    </row>
    <row r="219" spans="1:19" x14ac:dyDescent="0.45">
      <c r="A219">
        <v>190620</v>
      </c>
      <c r="B219" s="41" t="s">
        <v>2415</v>
      </c>
      <c r="C219" s="55" t="s">
        <v>2416</v>
      </c>
      <c r="F219" s="72"/>
      <c r="H219" s="72"/>
      <c r="L219" s="41">
        <v>1</v>
      </c>
      <c r="N219" s="58">
        <v>15</v>
      </c>
      <c r="R219" s="132" t="s">
        <v>2419</v>
      </c>
    </row>
    <row r="220" spans="1:19" x14ac:dyDescent="0.45">
      <c r="A220">
        <v>190622</v>
      </c>
      <c r="B220" s="41">
        <v>1356</v>
      </c>
      <c r="C220" s="55" t="s">
        <v>2420</v>
      </c>
      <c r="D220" s="55" t="s">
        <v>2421</v>
      </c>
      <c r="E220" s="41">
        <v>28</v>
      </c>
      <c r="F220" s="72"/>
      <c r="H220" s="72">
        <v>28</v>
      </c>
      <c r="I220" s="73">
        <v>28</v>
      </c>
      <c r="K220" s="58">
        <v>56</v>
      </c>
      <c r="R220" s="132" t="s">
        <v>2512</v>
      </c>
    </row>
    <row r="221" spans="1:19" x14ac:dyDescent="0.45">
      <c r="A221">
        <v>190625</v>
      </c>
      <c r="C221" s="55" t="s">
        <v>2449</v>
      </c>
      <c r="D221" s="55" t="s">
        <v>2450</v>
      </c>
      <c r="F221" s="72"/>
      <c r="H221" s="72"/>
      <c r="M221">
        <v>1</v>
      </c>
      <c r="N221" s="58">
        <v>8</v>
      </c>
      <c r="R221" s="132" t="s">
        <v>2451</v>
      </c>
    </row>
    <row r="222" spans="1:19" x14ac:dyDescent="0.45">
      <c r="A222">
        <v>190627</v>
      </c>
      <c r="B222" s="41" t="s">
        <v>2471</v>
      </c>
      <c r="C222" s="55" t="s">
        <v>2472</v>
      </c>
      <c r="D222" s="55" t="s">
        <v>2473</v>
      </c>
      <c r="F222" s="72"/>
      <c r="H222" s="72"/>
      <c r="M222">
        <v>1</v>
      </c>
      <c r="N222" s="58">
        <v>8</v>
      </c>
      <c r="R222" s="132" t="s">
        <v>2474</v>
      </c>
    </row>
    <row r="223" spans="1:19" x14ac:dyDescent="0.45">
      <c r="A223">
        <v>190702</v>
      </c>
      <c r="B223" s="41" t="s">
        <v>2614</v>
      </c>
      <c r="C223" s="55" t="s">
        <v>2502</v>
      </c>
      <c r="D223" s="55" t="s">
        <v>2505</v>
      </c>
      <c r="E223" s="41">
        <v>9</v>
      </c>
      <c r="F223" s="72"/>
      <c r="H223" s="72">
        <v>9</v>
      </c>
      <c r="I223" s="73">
        <v>9</v>
      </c>
      <c r="K223" s="58">
        <v>18</v>
      </c>
      <c r="R223" s="132" t="s">
        <v>2507</v>
      </c>
    </row>
    <row r="224" spans="1:19" x14ac:dyDescent="0.45">
      <c r="A224">
        <v>190702</v>
      </c>
      <c r="B224" s="41">
        <v>1361</v>
      </c>
      <c r="C224" s="55" t="s">
        <v>2503</v>
      </c>
      <c r="D224" s="55" t="s">
        <v>2504</v>
      </c>
      <c r="E224" s="41">
        <v>1</v>
      </c>
      <c r="F224" s="72"/>
      <c r="H224" s="72"/>
      <c r="I224" s="73">
        <v>1</v>
      </c>
      <c r="K224" s="58">
        <v>2</v>
      </c>
      <c r="R224" s="132" t="s">
        <v>2506</v>
      </c>
    </row>
    <row r="225" spans="1:18" x14ac:dyDescent="0.45">
      <c r="A225">
        <v>190704</v>
      </c>
      <c r="B225" s="41" t="s">
        <v>2520</v>
      </c>
      <c r="C225" s="55" t="s">
        <v>2521</v>
      </c>
      <c r="D225" s="55" t="s">
        <v>2522</v>
      </c>
      <c r="F225" s="72"/>
      <c r="H225" s="72"/>
      <c r="L225" s="41">
        <v>1</v>
      </c>
      <c r="M225">
        <v>1</v>
      </c>
      <c r="N225" s="58">
        <v>23</v>
      </c>
      <c r="R225" s="132" t="s">
        <v>2523</v>
      </c>
    </row>
    <row r="226" spans="1:18" x14ac:dyDescent="0.45">
      <c r="A226">
        <v>190701</v>
      </c>
      <c r="B226" s="41">
        <v>1362</v>
      </c>
      <c r="C226" s="55" t="s">
        <v>2528</v>
      </c>
      <c r="D226" s="55" t="s">
        <v>2529</v>
      </c>
      <c r="E226" s="41">
        <v>9</v>
      </c>
      <c r="F226" s="72"/>
      <c r="H226" s="72">
        <v>9</v>
      </c>
      <c r="I226" s="73">
        <v>9</v>
      </c>
      <c r="K226" s="58">
        <v>18</v>
      </c>
      <c r="R226" s="132" t="s">
        <v>2530</v>
      </c>
    </row>
    <row r="227" spans="1:18" x14ac:dyDescent="0.45">
      <c r="A227">
        <v>190709</v>
      </c>
      <c r="B227" s="41">
        <v>1363</v>
      </c>
      <c r="C227" s="55" t="s">
        <v>2540</v>
      </c>
      <c r="D227" s="55" t="s">
        <v>2541</v>
      </c>
      <c r="E227" s="41">
        <v>1</v>
      </c>
      <c r="F227" s="72"/>
      <c r="H227" s="72">
        <v>1</v>
      </c>
      <c r="I227" s="73">
        <v>1</v>
      </c>
      <c r="K227" s="58">
        <v>2</v>
      </c>
      <c r="M227" s="209">
        <v>1</v>
      </c>
      <c r="N227" s="58">
        <v>8</v>
      </c>
      <c r="R227" s="132" t="s">
        <v>2547</v>
      </c>
    </row>
    <row r="228" spans="1:18" x14ac:dyDescent="0.45">
      <c r="A228">
        <v>190709</v>
      </c>
      <c r="B228" s="41">
        <v>1364</v>
      </c>
      <c r="C228" s="55" t="s">
        <v>2542</v>
      </c>
      <c r="D228" s="55" t="s">
        <v>2543</v>
      </c>
      <c r="E228" s="41">
        <v>4</v>
      </c>
      <c r="F228" s="72"/>
      <c r="H228" s="72">
        <v>4</v>
      </c>
      <c r="I228" s="73">
        <v>4</v>
      </c>
      <c r="K228" s="58">
        <v>8</v>
      </c>
      <c r="M228" s="209"/>
      <c r="R228" s="132" t="s">
        <v>2544</v>
      </c>
    </row>
    <row r="229" spans="1:18" x14ac:dyDescent="0.45">
      <c r="B229" s="41">
        <v>1365</v>
      </c>
      <c r="C229" s="55" t="s">
        <v>2578</v>
      </c>
      <c r="D229" s="55" t="s">
        <v>2579</v>
      </c>
      <c r="E229" s="41">
        <v>1</v>
      </c>
      <c r="F229" s="72"/>
      <c r="H229" s="72">
        <v>1</v>
      </c>
      <c r="I229" s="73">
        <v>1</v>
      </c>
      <c r="K229" s="58">
        <v>2</v>
      </c>
      <c r="R229" s="132" t="s">
        <v>2583</v>
      </c>
    </row>
    <row r="230" spans="1:18" x14ac:dyDescent="0.45">
      <c r="A230">
        <v>190716</v>
      </c>
      <c r="C230" s="55" t="s">
        <v>2580</v>
      </c>
      <c r="D230" s="55" t="s">
        <v>2581</v>
      </c>
      <c r="F230" s="72"/>
      <c r="H230" s="72"/>
      <c r="M230">
        <v>1</v>
      </c>
      <c r="N230" s="58">
        <v>8</v>
      </c>
      <c r="R230" s="132" t="s">
        <v>2582</v>
      </c>
    </row>
    <row r="231" spans="1:18" x14ac:dyDescent="0.45">
      <c r="A231">
        <v>190721</v>
      </c>
      <c r="B231" s="41">
        <v>1366</v>
      </c>
      <c r="D231" s="55" t="s">
        <v>2623</v>
      </c>
      <c r="E231" s="41">
        <v>1</v>
      </c>
      <c r="F231" s="72"/>
      <c r="H231" s="72">
        <v>1</v>
      </c>
      <c r="I231" s="73">
        <v>1</v>
      </c>
      <c r="K231" s="58">
        <v>2</v>
      </c>
      <c r="R231" s="132" t="s">
        <v>2624</v>
      </c>
    </row>
    <row r="232" spans="1:18" x14ac:dyDescent="0.45">
      <c r="A232">
        <v>190726</v>
      </c>
      <c r="B232" s="41">
        <v>1367</v>
      </c>
      <c r="C232" s="55" t="s">
        <v>2636</v>
      </c>
      <c r="D232" s="55" t="s">
        <v>2637</v>
      </c>
      <c r="F232" s="72">
        <v>2</v>
      </c>
      <c r="H232" s="72">
        <v>2</v>
      </c>
      <c r="I232" s="73">
        <v>2</v>
      </c>
      <c r="K232" s="58">
        <v>4</v>
      </c>
      <c r="R232" s="132" t="s">
        <v>2638</v>
      </c>
    </row>
    <row r="233" spans="1:18" x14ac:dyDescent="0.45">
      <c r="F233" s="72"/>
      <c r="H233" s="72"/>
      <c r="R233" s="132"/>
    </row>
    <row r="234" spans="1:18" x14ac:dyDescent="0.45">
      <c r="F234" s="72"/>
      <c r="H234" s="72"/>
      <c r="R234" s="132"/>
    </row>
    <row r="235" spans="1:18" ht="33.5" x14ac:dyDescent="0.45">
      <c r="A235" s="106" t="s">
        <v>344</v>
      </c>
      <c r="E235" s="41">
        <f>SUM(E4:E234)</f>
        <v>1773</v>
      </c>
      <c r="F235">
        <f>SUM(F4:F234)</f>
        <v>472</v>
      </c>
      <c r="G235">
        <f>SUM(G4:G234)</f>
        <v>171</v>
      </c>
      <c r="H235">
        <f>SUM(E4:G234)</f>
        <v>2416</v>
      </c>
      <c r="I235" s="73">
        <f t="shared" ref="I235:N235" si="0">SUM(I4:I234)</f>
        <v>2245</v>
      </c>
      <c r="J235" s="72">
        <f t="shared" si="0"/>
        <v>9</v>
      </c>
      <c r="K235" s="58">
        <f t="shared" si="0"/>
        <v>4505</v>
      </c>
      <c r="L235" s="41">
        <f t="shared" si="0"/>
        <v>71</v>
      </c>
      <c r="M235">
        <f t="shared" si="0"/>
        <v>137</v>
      </c>
      <c r="N235" s="58">
        <f t="shared" si="0"/>
        <v>1812</v>
      </c>
      <c r="O235" s="127">
        <f>K235+N235</f>
        <v>6317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17" ySplit="3" topLeftCell="R9" activePane="bottomRight" state="frozen"/>
      <selection pane="topRight" activeCell="R1" sqref="R1"/>
      <selection pane="bottomLeft" activeCell="A4" sqref="A4"/>
      <selection pane="bottomRight" activeCell="M18" sqref="M18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20" ht="26.5" thickBot="1" x14ac:dyDescent="0.5">
      <c r="A1" s="25" t="s">
        <v>26</v>
      </c>
      <c r="B1" s="25"/>
    </row>
    <row r="2" spans="1:20" ht="26" thickBot="1" x14ac:dyDescent="0.5">
      <c r="A2" s="15" t="s">
        <v>13</v>
      </c>
      <c r="B2" s="15" t="s">
        <v>31</v>
      </c>
      <c r="C2" s="43" t="s">
        <v>19</v>
      </c>
      <c r="D2" s="185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86" t="s">
        <v>34</v>
      </c>
      <c r="Q2" s="287"/>
    </row>
    <row r="3" spans="1:20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20" x14ac:dyDescent="0.45">
      <c r="B4" t="s">
        <v>906</v>
      </c>
      <c r="D4" s="41" t="s">
        <v>905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914</v>
      </c>
    </row>
    <row r="5" spans="1:20" x14ac:dyDescent="0.45">
      <c r="B5">
        <v>6</v>
      </c>
      <c r="D5" s="41" t="s">
        <v>907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915</v>
      </c>
    </row>
    <row r="6" spans="1:20" x14ac:dyDescent="0.45">
      <c r="B6" t="s">
        <v>908</v>
      </c>
      <c r="D6" s="41" t="s">
        <v>909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916</v>
      </c>
    </row>
    <row r="7" spans="1:20" x14ac:dyDescent="0.45">
      <c r="B7" t="s">
        <v>910</v>
      </c>
      <c r="D7" s="41" t="s">
        <v>911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918</v>
      </c>
    </row>
    <row r="8" spans="1:20" x14ac:dyDescent="0.45">
      <c r="B8" t="s">
        <v>912</v>
      </c>
      <c r="D8" s="41" t="s">
        <v>913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917</v>
      </c>
    </row>
    <row r="9" spans="1:20" x14ac:dyDescent="0.45">
      <c r="B9" t="s">
        <v>994</v>
      </c>
      <c r="D9" s="41" t="s">
        <v>995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996</v>
      </c>
    </row>
    <row r="10" spans="1:20" x14ac:dyDescent="0.45">
      <c r="A10">
        <v>20180703</v>
      </c>
      <c r="B10" t="s">
        <v>1050</v>
      </c>
      <c r="D10" s="41" t="s">
        <v>1051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1168</v>
      </c>
    </row>
    <row r="11" spans="1:20" x14ac:dyDescent="0.45">
      <c r="A11">
        <v>181004</v>
      </c>
      <c r="B11" t="s">
        <v>1207</v>
      </c>
      <c r="C11" t="s">
        <v>1208</v>
      </c>
      <c r="D11" s="41" t="s">
        <v>1209</v>
      </c>
      <c r="E11" s="41">
        <v>12</v>
      </c>
      <c r="F11">
        <v>4</v>
      </c>
      <c r="G11">
        <v>2</v>
      </c>
      <c r="H11">
        <v>18</v>
      </c>
      <c r="I11" s="41">
        <v>16</v>
      </c>
      <c r="K11">
        <v>32</v>
      </c>
      <c r="L11" s="41"/>
      <c r="M11">
        <v>2</v>
      </c>
      <c r="N11">
        <v>16</v>
      </c>
      <c r="O11" s="41"/>
      <c r="P11" s="41"/>
      <c r="Q11" s="84"/>
      <c r="R11" t="s">
        <v>1218</v>
      </c>
      <c r="T11" t="s">
        <v>1247</v>
      </c>
    </row>
    <row r="12" spans="1:20" x14ac:dyDescent="0.45">
      <c r="A12">
        <v>181010</v>
      </c>
      <c r="B12" t="s">
        <v>1230</v>
      </c>
      <c r="D12" s="41" t="s">
        <v>1231</v>
      </c>
      <c r="E12" s="41">
        <v>6</v>
      </c>
      <c r="G12">
        <v>1</v>
      </c>
      <c r="H12">
        <v>7</v>
      </c>
      <c r="I12" s="41">
        <v>6</v>
      </c>
      <c r="K12">
        <v>12</v>
      </c>
      <c r="L12" s="41"/>
      <c r="M12" s="72">
        <v>1</v>
      </c>
      <c r="N12" s="72">
        <v>8</v>
      </c>
      <c r="O12" s="41"/>
      <c r="P12" s="41"/>
      <c r="Q12" s="84"/>
      <c r="R12" t="s">
        <v>1253</v>
      </c>
      <c r="S12" t="s">
        <v>1232</v>
      </c>
    </row>
    <row r="13" spans="1:20" x14ac:dyDescent="0.45">
      <c r="A13">
        <v>181018</v>
      </c>
      <c r="B13" t="s">
        <v>1256</v>
      </c>
      <c r="D13" s="41" t="s">
        <v>1257</v>
      </c>
      <c r="E13" s="41">
        <v>3</v>
      </c>
      <c r="F13">
        <v>1</v>
      </c>
      <c r="H13">
        <v>4</v>
      </c>
      <c r="I13" s="41">
        <v>4</v>
      </c>
      <c r="K13">
        <v>8</v>
      </c>
      <c r="L13" s="41"/>
      <c r="M13" s="72">
        <v>2</v>
      </c>
      <c r="N13" s="72">
        <v>16</v>
      </c>
      <c r="O13" s="41"/>
      <c r="P13" s="41"/>
      <c r="Q13" s="84"/>
      <c r="R13" t="s">
        <v>2575</v>
      </c>
    </row>
    <row r="14" spans="1:20" x14ac:dyDescent="0.45">
      <c r="A14">
        <v>181023</v>
      </c>
      <c r="B14">
        <v>63</v>
      </c>
      <c r="C14" t="s">
        <v>1276</v>
      </c>
      <c r="D14" s="41" t="s">
        <v>1277</v>
      </c>
      <c r="E14" s="41">
        <v>1</v>
      </c>
      <c r="H14">
        <v>1</v>
      </c>
      <c r="I14" s="41">
        <v>1</v>
      </c>
      <c r="K14">
        <v>2</v>
      </c>
      <c r="L14" s="41">
        <v>1</v>
      </c>
      <c r="M14" s="72"/>
      <c r="N14" s="72">
        <v>15</v>
      </c>
      <c r="O14" s="41" t="s">
        <v>1290</v>
      </c>
      <c r="P14" s="41"/>
      <c r="Q14" s="84"/>
      <c r="R14" t="s">
        <v>1294</v>
      </c>
    </row>
    <row r="15" spans="1:20" x14ac:dyDescent="0.45">
      <c r="A15">
        <v>181025</v>
      </c>
      <c r="B15">
        <v>64</v>
      </c>
      <c r="D15" s="41" t="s">
        <v>1292</v>
      </c>
      <c r="E15" s="41">
        <v>4</v>
      </c>
      <c r="H15">
        <v>4</v>
      </c>
      <c r="I15" s="41">
        <v>4</v>
      </c>
      <c r="K15">
        <v>8</v>
      </c>
      <c r="L15" s="41">
        <v>1</v>
      </c>
      <c r="N15" s="72">
        <v>15</v>
      </c>
      <c r="O15" s="41"/>
      <c r="P15" s="41"/>
      <c r="Q15" s="84"/>
      <c r="R15" t="s">
        <v>2560</v>
      </c>
    </row>
    <row r="16" spans="1:20" x14ac:dyDescent="0.45">
      <c r="A16">
        <v>181204</v>
      </c>
      <c r="B16" t="s">
        <v>1394</v>
      </c>
      <c r="C16" t="s">
        <v>1395</v>
      </c>
      <c r="D16" s="41" t="s">
        <v>1396</v>
      </c>
      <c r="E16" s="41">
        <v>1</v>
      </c>
      <c r="H16">
        <v>1</v>
      </c>
      <c r="I16" s="41">
        <v>1</v>
      </c>
      <c r="K16">
        <v>2</v>
      </c>
      <c r="L16" s="41"/>
      <c r="M16">
        <v>2</v>
      </c>
      <c r="N16">
        <v>16</v>
      </c>
      <c r="O16" s="41" t="s">
        <v>1388</v>
      </c>
      <c r="P16" s="41"/>
      <c r="Q16" s="84"/>
      <c r="R16" t="s">
        <v>1389</v>
      </c>
    </row>
    <row r="17" spans="1:18" x14ac:dyDescent="0.45">
      <c r="A17">
        <v>190613</v>
      </c>
      <c r="B17">
        <v>67</v>
      </c>
      <c r="D17" s="41" t="s">
        <v>2412</v>
      </c>
      <c r="E17" s="41">
        <v>3</v>
      </c>
      <c r="H17">
        <v>3</v>
      </c>
      <c r="I17" s="41">
        <v>3</v>
      </c>
      <c r="K17">
        <v>6</v>
      </c>
      <c r="L17" s="41"/>
      <c r="M17" s="72">
        <v>1</v>
      </c>
      <c r="N17" s="72">
        <v>8</v>
      </c>
      <c r="O17" s="41"/>
      <c r="P17" s="41"/>
      <c r="Q17" s="84"/>
      <c r="R17" t="s">
        <v>2413</v>
      </c>
    </row>
    <row r="18" spans="1:18" x14ac:dyDescent="0.45">
      <c r="D18" s="41"/>
      <c r="E18" s="41"/>
      <c r="I18" s="41"/>
      <c r="L18" s="41"/>
      <c r="O18" s="41"/>
      <c r="P18" s="41"/>
      <c r="Q18" s="84"/>
    </row>
    <row r="19" spans="1:18" x14ac:dyDescent="0.45">
      <c r="D19" s="41"/>
      <c r="E19" s="41"/>
      <c r="I19" s="41"/>
      <c r="L19" s="41"/>
      <c r="O19" s="41"/>
      <c r="P19" s="41"/>
      <c r="Q19" s="84"/>
    </row>
    <row r="20" spans="1:18" ht="17.5" thickBot="1" x14ac:dyDescent="0.5">
      <c r="D20" s="41"/>
      <c r="E20" s="41"/>
      <c r="I20" s="41"/>
      <c r="L20" s="41"/>
      <c r="O20" s="41"/>
      <c r="P20" s="41"/>
      <c r="Q20" s="84"/>
    </row>
    <row r="21" spans="1:18" ht="17.5" thickBot="1" x14ac:dyDescent="0.5">
      <c r="A21" s="47" t="s">
        <v>919</v>
      </c>
      <c r="B21" s="48"/>
      <c r="C21" s="48"/>
      <c r="D21" s="51"/>
      <c r="E21" s="51">
        <f>SUM(E4:E20)</f>
        <v>89</v>
      </c>
      <c r="F21" s="48">
        <f>SUM(F5:F20)</f>
        <v>14</v>
      </c>
      <c r="G21" s="48">
        <f>SUM(G5:G20)</f>
        <v>5</v>
      </c>
      <c r="H21" s="48">
        <f>SUM(E21:G21)</f>
        <v>108</v>
      </c>
      <c r="I21" s="51">
        <f>SUM(I4:I20)</f>
        <v>103</v>
      </c>
      <c r="J21" s="48">
        <f>SUM(J5:J20)</f>
        <v>0</v>
      </c>
      <c r="K21" s="48">
        <f>SUM(K4:K20)</f>
        <v>206</v>
      </c>
      <c r="L21" s="51">
        <f>SUM(L5:L20)</f>
        <v>6</v>
      </c>
      <c r="M21" s="48">
        <f>SUM(M5:M20)</f>
        <v>9</v>
      </c>
      <c r="N21" s="48">
        <f>SUM(N5:N20)</f>
        <v>130</v>
      </c>
      <c r="O21" s="51">
        <f>K21+N21</f>
        <v>336</v>
      </c>
      <c r="P21" s="51"/>
      <c r="Q21" s="14"/>
    </row>
    <row r="22" spans="1:18" x14ac:dyDescent="0.45">
      <c r="C22" s="270"/>
    </row>
    <row r="23" spans="1:18" x14ac:dyDescent="0.45">
      <c r="D23" t="s">
        <v>2561</v>
      </c>
      <c r="E23" t="s">
        <v>2562</v>
      </c>
      <c r="F23" t="s">
        <v>2563</v>
      </c>
      <c r="J23" t="s">
        <v>2564</v>
      </c>
    </row>
    <row r="24" spans="1:18" x14ac:dyDescent="0.45">
      <c r="D24" t="s">
        <v>2576</v>
      </c>
      <c r="E24" t="s">
        <v>2565</v>
      </c>
      <c r="F24" t="s">
        <v>2566</v>
      </c>
      <c r="J24" t="s">
        <v>2567</v>
      </c>
    </row>
    <row r="25" spans="1:18" x14ac:dyDescent="0.45">
      <c r="E25" t="s">
        <v>2568</v>
      </c>
      <c r="F25" t="s">
        <v>2577</v>
      </c>
      <c r="J25" t="s">
        <v>2569</v>
      </c>
    </row>
    <row r="26" spans="1:18" x14ac:dyDescent="0.45">
      <c r="E26" t="s">
        <v>2561</v>
      </c>
      <c r="F26" t="s">
        <v>2570</v>
      </c>
      <c r="J26" t="s">
        <v>2571</v>
      </c>
    </row>
    <row r="27" spans="1:18" x14ac:dyDescent="0.45">
      <c r="E27" t="s">
        <v>2572</v>
      </c>
      <c r="F27" t="s">
        <v>2573</v>
      </c>
      <c r="J27" t="s">
        <v>2574</v>
      </c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1"/>
  <sheetViews>
    <sheetView topLeftCell="A5" zoomScaleNormal="100" workbookViewId="0">
      <selection activeCell="R22" sqref="R22"/>
    </sheetView>
  </sheetViews>
  <sheetFormatPr defaultRowHeight="17" x14ac:dyDescent="0.45"/>
  <cols>
    <col min="1" max="1" width="8.33203125" style="2" customWidth="1"/>
    <col min="2" max="2" width="5.5" style="84" hidden="1" customWidth="1"/>
    <col min="3" max="3" width="3.58203125" style="84" hidden="1" customWidth="1"/>
    <col min="4" max="4" width="0.33203125" style="84" hidden="1" customWidth="1"/>
    <col min="5" max="5" width="7.83203125" style="84" customWidth="1"/>
    <col min="6" max="6" width="7.25" customWidth="1"/>
    <col min="7" max="7" width="6.08203125" customWidth="1"/>
    <col min="8" max="8" width="8.25" style="58" customWidth="1"/>
    <col min="9" max="9" width="8.83203125" style="135" customWidth="1"/>
    <col min="10" max="10" width="5.58203125" customWidth="1"/>
    <col min="11" max="11" width="8.6640625" style="58" customWidth="1"/>
    <col min="12" max="12" width="6.9140625" style="84" customWidth="1"/>
    <col min="13" max="13" width="6.1640625" customWidth="1"/>
    <col min="14" max="14" width="5.6640625" customWidth="1"/>
    <col min="15" max="15" width="8.58203125" customWidth="1"/>
    <col min="16" max="16" width="10.5" style="135" customWidth="1"/>
    <col min="17" max="17" width="8.75" style="84" customWidth="1"/>
    <col min="18" max="18" width="8.25" customWidth="1"/>
    <col min="19" max="19" width="8.33203125" style="84" customWidth="1"/>
    <col min="20" max="20" width="7.1640625" style="84" customWidth="1"/>
  </cols>
  <sheetData>
    <row r="1" spans="1:22" ht="28.15" customHeight="1" thickBot="1" x14ac:dyDescent="0.5">
      <c r="A1" s="172" t="s">
        <v>823</v>
      </c>
      <c r="B1" s="107"/>
      <c r="C1" s="107"/>
      <c r="D1" s="107"/>
      <c r="E1" s="173"/>
      <c r="F1" s="174"/>
      <c r="G1" s="174"/>
      <c r="H1" s="186"/>
      <c r="I1" s="178"/>
      <c r="J1" s="175"/>
      <c r="K1" s="176"/>
      <c r="L1" s="107"/>
      <c r="M1" s="175"/>
      <c r="N1" s="175"/>
      <c r="O1" s="177" t="s">
        <v>848</v>
      </c>
      <c r="P1" s="178"/>
      <c r="Q1" s="107"/>
      <c r="R1" s="175"/>
    </row>
    <row r="2" spans="1:22" ht="17.5" x14ac:dyDescent="0.45">
      <c r="A2" s="179"/>
      <c r="B2" s="136" t="s">
        <v>824</v>
      </c>
      <c r="C2" s="137" t="s">
        <v>825</v>
      </c>
      <c r="D2" s="138" t="s">
        <v>826</v>
      </c>
      <c r="E2" s="289" t="s">
        <v>827</v>
      </c>
      <c r="F2" s="290"/>
      <c r="G2" s="290"/>
      <c r="H2" s="291"/>
      <c r="I2" s="188"/>
      <c r="J2" s="146" t="s">
        <v>828</v>
      </c>
      <c r="K2" s="147"/>
      <c r="L2" s="145"/>
      <c r="M2" s="146" t="s">
        <v>829</v>
      </c>
      <c r="N2" s="146"/>
      <c r="O2" s="148"/>
      <c r="P2" s="250" t="s">
        <v>830</v>
      </c>
      <c r="Q2" s="205" t="s">
        <v>1788</v>
      </c>
      <c r="R2" s="234" t="s">
        <v>1235</v>
      </c>
      <c r="S2" s="235" t="s">
        <v>1236</v>
      </c>
      <c r="T2" s="226" t="s">
        <v>2190</v>
      </c>
      <c r="U2" t="s">
        <v>1737</v>
      </c>
      <c r="V2" t="s">
        <v>1736</v>
      </c>
    </row>
    <row r="3" spans="1:22" ht="17.5" x14ac:dyDescent="0.45">
      <c r="A3" s="180"/>
      <c r="B3" s="149"/>
      <c r="C3" s="150"/>
      <c r="D3" s="151" t="s">
        <v>831</v>
      </c>
      <c r="E3" s="152" t="s">
        <v>832</v>
      </c>
      <c r="F3" s="152" t="s">
        <v>833</v>
      </c>
      <c r="G3" s="152" t="s">
        <v>834</v>
      </c>
      <c r="H3" s="153" t="s">
        <v>835</v>
      </c>
      <c r="I3" s="210" t="s">
        <v>1430</v>
      </c>
      <c r="J3" s="152" t="s">
        <v>836</v>
      </c>
      <c r="K3" s="153" t="s">
        <v>837</v>
      </c>
      <c r="L3" s="152" t="s">
        <v>838</v>
      </c>
      <c r="M3" s="152" t="s">
        <v>839</v>
      </c>
      <c r="N3" s="154" t="s">
        <v>1896</v>
      </c>
      <c r="O3" s="154" t="s">
        <v>840</v>
      </c>
      <c r="P3" s="250"/>
      <c r="Q3" s="233"/>
      <c r="R3" s="236">
        <v>0.222</v>
      </c>
      <c r="S3" s="198"/>
      <c r="T3" s="109" t="s">
        <v>2191</v>
      </c>
    </row>
    <row r="4" spans="1:22" ht="17.5" x14ac:dyDescent="0.45">
      <c r="A4" s="181" t="s">
        <v>841</v>
      </c>
      <c r="B4" s="155"/>
      <c r="C4" s="156"/>
      <c r="D4" s="157"/>
      <c r="E4" s="158">
        <v>287</v>
      </c>
      <c r="F4" s="159">
        <v>46</v>
      </c>
      <c r="G4" s="159">
        <v>18</v>
      </c>
      <c r="H4" s="162">
        <v>351</v>
      </c>
      <c r="I4" s="211">
        <v>333</v>
      </c>
      <c r="J4" s="159">
        <v>0</v>
      </c>
      <c r="K4" s="160">
        <v>666</v>
      </c>
      <c r="L4" s="158">
        <v>27</v>
      </c>
      <c r="M4" s="159">
        <v>27</v>
      </c>
      <c r="N4" s="159"/>
      <c r="O4" s="159">
        <v>601</v>
      </c>
      <c r="P4" s="251">
        <v>1267</v>
      </c>
      <c r="Q4" s="206">
        <v>60</v>
      </c>
      <c r="R4" s="73">
        <v>240</v>
      </c>
      <c r="S4" s="162">
        <v>333</v>
      </c>
      <c r="T4" s="248">
        <f>S4/R4*100</f>
        <v>138.75</v>
      </c>
      <c r="U4">
        <v>1100</v>
      </c>
      <c r="V4">
        <v>900</v>
      </c>
    </row>
    <row r="5" spans="1:22" ht="17.5" x14ac:dyDescent="0.45">
      <c r="A5" s="182" t="s">
        <v>842</v>
      </c>
      <c r="B5" s="155"/>
      <c r="C5" s="156"/>
      <c r="D5" s="157"/>
      <c r="E5" s="158">
        <v>989</v>
      </c>
      <c r="F5" s="159">
        <v>255</v>
      </c>
      <c r="G5" s="159">
        <v>87</v>
      </c>
      <c r="H5" s="162">
        <v>1331</v>
      </c>
      <c r="I5" s="211">
        <v>1244</v>
      </c>
      <c r="J5" s="159">
        <v>2</v>
      </c>
      <c r="K5" s="160">
        <v>2491</v>
      </c>
      <c r="L5" s="158">
        <v>46</v>
      </c>
      <c r="M5" s="159">
        <v>83</v>
      </c>
      <c r="N5" s="159">
        <v>1</v>
      </c>
      <c r="O5" s="159">
        <v>952</v>
      </c>
      <c r="P5" s="252">
        <v>3443</v>
      </c>
      <c r="Q5" s="206">
        <v>150</v>
      </c>
      <c r="R5" s="73">
        <v>1700</v>
      </c>
      <c r="S5" s="162">
        <v>1244</v>
      </c>
      <c r="T5" s="248">
        <f t="shared" ref="T5:T13" si="0">S5/R5*100</f>
        <v>73.176470588235304</v>
      </c>
      <c r="U5" s="229">
        <v>7900</v>
      </c>
      <c r="V5">
        <v>7500</v>
      </c>
    </row>
    <row r="6" spans="1:22" s="134" customFormat="1" ht="17.5" x14ac:dyDescent="0.45">
      <c r="A6" s="282" t="s">
        <v>2695</v>
      </c>
      <c r="B6" s="161"/>
      <c r="C6" s="160"/>
      <c r="D6" s="162"/>
      <c r="E6" s="161">
        <v>2485</v>
      </c>
      <c r="F6" s="160">
        <v>490</v>
      </c>
      <c r="G6" s="160">
        <v>218</v>
      </c>
      <c r="H6" s="162">
        <v>3193</v>
      </c>
      <c r="I6" s="211">
        <v>2975</v>
      </c>
      <c r="J6" s="160">
        <v>31</v>
      </c>
      <c r="K6" s="160">
        <v>6000</v>
      </c>
      <c r="L6" s="161">
        <v>122</v>
      </c>
      <c r="M6" s="160">
        <v>237</v>
      </c>
      <c r="N6" s="160"/>
      <c r="O6" s="160">
        <v>3411</v>
      </c>
      <c r="P6" s="253">
        <v>9413</v>
      </c>
      <c r="Q6" s="207">
        <v>645</v>
      </c>
      <c r="R6" s="237">
        <v>2600</v>
      </c>
      <c r="S6" s="162">
        <v>2975</v>
      </c>
      <c r="T6" s="248">
        <f t="shared" si="0"/>
        <v>114.42307692307692</v>
      </c>
      <c r="U6" s="134">
        <v>12000</v>
      </c>
      <c r="V6" s="134">
        <v>11000</v>
      </c>
    </row>
    <row r="7" spans="1:22" ht="17.5" x14ac:dyDescent="0.45">
      <c r="A7" s="181" t="s">
        <v>843</v>
      </c>
      <c r="B7" s="163"/>
      <c r="C7" s="140"/>
      <c r="D7" s="164"/>
      <c r="E7" s="204">
        <v>1773</v>
      </c>
      <c r="F7" s="140">
        <v>472</v>
      </c>
      <c r="G7" s="140">
        <v>171</v>
      </c>
      <c r="H7" s="187">
        <v>2416</v>
      </c>
      <c r="I7" s="212">
        <v>2245</v>
      </c>
      <c r="J7" s="165">
        <v>9</v>
      </c>
      <c r="K7" s="142">
        <v>4505</v>
      </c>
      <c r="L7" s="163">
        <v>71</v>
      </c>
      <c r="M7" s="165">
        <v>137</v>
      </c>
      <c r="N7" s="165"/>
      <c r="O7" s="165">
        <v>1812</v>
      </c>
      <c r="P7" s="251">
        <v>6317</v>
      </c>
      <c r="Q7" s="206">
        <v>280</v>
      </c>
      <c r="R7" s="73">
        <v>2100</v>
      </c>
      <c r="S7" s="187">
        <v>2245</v>
      </c>
      <c r="T7" s="248">
        <f t="shared" si="0"/>
        <v>106.9047619047619</v>
      </c>
      <c r="U7" s="229">
        <v>15000</v>
      </c>
      <c r="V7">
        <v>13700</v>
      </c>
    </row>
    <row r="8" spans="1:22" ht="17.5" x14ac:dyDescent="0.45">
      <c r="A8" s="181" t="s">
        <v>844</v>
      </c>
      <c r="B8" s="163"/>
      <c r="C8" s="140"/>
      <c r="D8" s="164"/>
      <c r="E8" s="163">
        <v>888</v>
      </c>
      <c r="F8" s="140">
        <v>332</v>
      </c>
      <c r="G8" s="140">
        <v>85</v>
      </c>
      <c r="H8" s="187">
        <v>1305</v>
      </c>
      <c r="I8" s="212">
        <v>1220</v>
      </c>
      <c r="J8" s="165">
        <v>1</v>
      </c>
      <c r="K8" s="142">
        <v>2373</v>
      </c>
      <c r="L8" s="163">
        <v>27</v>
      </c>
      <c r="M8" s="165">
        <v>54</v>
      </c>
      <c r="N8" s="165">
        <v>46</v>
      </c>
      <c r="O8" s="165">
        <v>1023</v>
      </c>
      <c r="P8" s="251">
        <v>3396</v>
      </c>
      <c r="Q8" s="206">
        <v>240</v>
      </c>
      <c r="R8" s="73">
        <v>1100</v>
      </c>
      <c r="S8" s="187">
        <v>1220</v>
      </c>
      <c r="T8" s="248">
        <f t="shared" si="0"/>
        <v>110.90909090909091</v>
      </c>
    </row>
    <row r="9" spans="1:22" ht="17.5" x14ac:dyDescent="0.45">
      <c r="A9" s="181" t="s">
        <v>845</v>
      </c>
      <c r="B9" s="163"/>
      <c r="C9" s="140"/>
      <c r="D9" s="164"/>
      <c r="E9" s="163">
        <v>312</v>
      </c>
      <c r="F9" s="140">
        <v>64</v>
      </c>
      <c r="G9" s="140">
        <v>53</v>
      </c>
      <c r="H9" s="187">
        <v>429</v>
      </c>
      <c r="I9" s="213">
        <v>376</v>
      </c>
      <c r="J9" s="141">
        <v>8</v>
      </c>
      <c r="K9" s="142">
        <v>768</v>
      </c>
      <c r="L9" s="163">
        <v>25</v>
      </c>
      <c r="M9" s="165">
        <v>18</v>
      </c>
      <c r="N9" s="165"/>
      <c r="O9" s="165">
        <v>429</v>
      </c>
      <c r="P9" s="251">
        <v>1197</v>
      </c>
      <c r="Q9" s="206">
        <v>75</v>
      </c>
      <c r="R9" s="73">
        <v>980</v>
      </c>
      <c r="S9" s="187">
        <v>376</v>
      </c>
      <c r="T9" s="248">
        <f t="shared" si="0"/>
        <v>38.367346938775512</v>
      </c>
      <c r="U9" s="229">
        <v>4500</v>
      </c>
      <c r="V9">
        <v>4650</v>
      </c>
    </row>
    <row r="10" spans="1:22" ht="17.5" x14ac:dyDescent="0.45">
      <c r="A10" s="181" t="s">
        <v>846</v>
      </c>
      <c r="B10" s="163"/>
      <c r="C10" s="140"/>
      <c r="D10" s="164"/>
      <c r="E10" s="163">
        <v>89</v>
      </c>
      <c r="F10" s="140">
        <v>14</v>
      </c>
      <c r="G10" s="140">
        <v>5</v>
      </c>
      <c r="H10" s="187">
        <v>108</v>
      </c>
      <c r="I10" s="212">
        <v>103</v>
      </c>
      <c r="J10" s="141">
        <v>0</v>
      </c>
      <c r="K10" s="142">
        <v>206</v>
      </c>
      <c r="L10" s="163">
        <v>6</v>
      </c>
      <c r="M10" s="141">
        <v>9</v>
      </c>
      <c r="N10" s="141"/>
      <c r="O10" s="141">
        <v>130</v>
      </c>
      <c r="P10" s="251">
        <v>336</v>
      </c>
      <c r="Q10" s="206"/>
      <c r="R10" s="73">
        <v>800</v>
      </c>
      <c r="S10" s="187">
        <v>103</v>
      </c>
      <c r="T10" s="248">
        <f t="shared" si="0"/>
        <v>12.875</v>
      </c>
      <c r="U10" s="229">
        <v>3500</v>
      </c>
      <c r="V10">
        <v>4000</v>
      </c>
    </row>
    <row r="11" spans="1:22" ht="17.5" x14ac:dyDescent="0.45">
      <c r="A11" s="181" t="s">
        <v>2082</v>
      </c>
      <c r="B11" s="163"/>
      <c r="C11" s="140"/>
      <c r="D11" s="164"/>
      <c r="E11" s="163">
        <v>10</v>
      </c>
      <c r="F11" s="140"/>
      <c r="G11" s="140">
        <v>1</v>
      </c>
      <c r="H11" s="187">
        <v>11</v>
      </c>
      <c r="I11" s="212">
        <v>10</v>
      </c>
      <c r="J11" s="141"/>
      <c r="K11" s="142">
        <v>20</v>
      </c>
      <c r="L11" s="163">
        <v>1</v>
      </c>
      <c r="M11" s="141"/>
      <c r="N11" s="141"/>
      <c r="O11" s="141">
        <v>15</v>
      </c>
      <c r="P11" s="251">
        <v>35</v>
      </c>
      <c r="Q11" s="206"/>
      <c r="R11" s="73">
        <v>500</v>
      </c>
      <c r="S11" s="197">
        <v>10</v>
      </c>
      <c r="T11" s="248"/>
    </row>
    <row r="12" spans="1:22" ht="18" thickBot="1" x14ac:dyDescent="0.5">
      <c r="A12" s="181"/>
      <c r="B12" s="163"/>
      <c r="C12" s="140"/>
      <c r="D12" s="164"/>
      <c r="E12" s="163"/>
      <c r="F12" s="140"/>
      <c r="G12" s="140"/>
      <c r="H12" s="187"/>
      <c r="I12" s="212"/>
      <c r="J12" s="141"/>
      <c r="K12" s="142"/>
      <c r="L12" s="163"/>
      <c r="M12" s="141"/>
      <c r="N12" s="141"/>
      <c r="O12" s="141"/>
      <c r="P12" s="251"/>
      <c r="Q12" s="206"/>
      <c r="R12" s="73"/>
      <c r="S12" s="197"/>
      <c r="T12" s="248"/>
    </row>
    <row r="13" spans="1:22" s="58" customFormat="1" ht="27" customHeight="1" thickBot="1" x14ac:dyDescent="0.5">
      <c r="A13" s="183" t="s">
        <v>847</v>
      </c>
      <c r="B13" s="166"/>
      <c r="C13" s="167"/>
      <c r="D13" s="168"/>
      <c r="E13" s="169">
        <f>SUM(E4:E12)</f>
        <v>6833</v>
      </c>
      <c r="F13" s="170">
        <f t="shared" ref="F13:O13" si="1">SUM(F4:F12)</f>
        <v>1673</v>
      </c>
      <c r="G13" s="170">
        <f t="shared" si="1"/>
        <v>638</v>
      </c>
      <c r="H13" s="171">
        <f t="shared" si="1"/>
        <v>9144</v>
      </c>
      <c r="I13" s="214">
        <f t="shared" si="1"/>
        <v>8506</v>
      </c>
      <c r="J13" s="170">
        <f t="shared" si="1"/>
        <v>51</v>
      </c>
      <c r="K13" s="170">
        <f t="shared" si="1"/>
        <v>17029</v>
      </c>
      <c r="L13" s="169">
        <f>SUM(L4:L12)</f>
        <v>325</v>
      </c>
      <c r="M13" s="170">
        <f>SUM(M4:M11)</f>
        <v>565</v>
      </c>
      <c r="N13" s="170">
        <f>SUM(N4:N12)</f>
        <v>47</v>
      </c>
      <c r="O13" s="170">
        <f t="shared" si="1"/>
        <v>8373</v>
      </c>
      <c r="P13" s="254">
        <f>SUM(P4:P12)</f>
        <v>25404</v>
      </c>
      <c r="Q13" s="208">
        <v>1450</v>
      </c>
      <c r="R13" s="238">
        <f>SUM(R4:R12)</f>
        <v>10020</v>
      </c>
      <c r="S13" s="239">
        <v>8506</v>
      </c>
      <c r="T13" s="153">
        <f t="shared" si="0"/>
        <v>84.890219560878251</v>
      </c>
      <c r="U13" s="58">
        <v>45000</v>
      </c>
      <c r="V13" s="58">
        <v>44000</v>
      </c>
    </row>
    <row r="14" spans="1:22" ht="17.5" x14ac:dyDescent="0.45">
      <c r="A14" s="143"/>
      <c r="B14" s="140"/>
      <c r="C14" s="140"/>
      <c r="D14" s="140"/>
      <c r="E14" s="140"/>
      <c r="F14" s="141"/>
      <c r="G14" s="141"/>
      <c r="H14" s="142"/>
      <c r="I14" s="144"/>
      <c r="J14" s="141"/>
      <c r="K14" s="142" t="s">
        <v>2341</v>
      </c>
      <c r="L14" s="249">
        <v>1300</v>
      </c>
      <c r="M14" s="249">
        <v>1120</v>
      </c>
      <c r="N14" s="240">
        <v>47</v>
      </c>
      <c r="O14" s="260">
        <f>L14+M14+N14</f>
        <v>2467</v>
      </c>
      <c r="P14" s="211">
        <v>3355</v>
      </c>
      <c r="Q14" s="159" t="s">
        <v>1324</v>
      </c>
      <c r="R14" s="141"/>
    </row>
    <row r="15" spans="1:22" x14ac:dyDescent="0.45">
      <c r="A15" s="85"/>
      <c r="F15" s="84"/>
      <c r="G15" s="84"/>
      <c r="H15" s="135"/>
      <c r="J15" s="84"/>
      <c r="K15" s="135" t="s">
        <v>2340</v>
      </c>
      <c r="L15" s="240"/>
      <c r="M15" s="240"/>
      <c r="N15" s="240"/>
      <c r="O15" s="249">
        <v>2400</v>
      </c>
      <c r="P15" s="255">
        <v>1450</v>
      </c>
      <c r="Q15" s="240" t="s">
        <v>1696</v>
      </c>
      <c r="R15" s="84"/>
      <c r="S15" s="84" t="s">
        <v>1727</v>
      </c>
    </row>
    <row r="16" spans="1:22" ht="21" x14ac:dyDescent="0.45">
      <c r="A16" s="85"/>
      <c r="F16" s="84"/>
      <c r="G16" s="84"/>
      <c r="H16" s="135"/>
      <c r="J16" s="84"/>
      <c r="K16" s="135"/>
      <c r="L16" s="240"/>
      <c r="M16" s="29"/>
      <c r="N16" s="29"/>
      <c r="O16" s="29"/>
      <c r="P16" s="241">
        <f>P13+P14+P15</f>
        <v>30209</v>
      </c>
      <c r="Q16" s="242" t="s">
        <v>1527</v>
      </c>
      <c r="R16" s="84" t="s">
        <v>1408</v>
      </c>
    </row>
    <row r="17" spans="1:18" x14ac:dyDescent="0.45">
      <c r="A17" s="85"/>
      <c r="F17" s="84"/>
      <c r="G17" s="84"/>
      <c r="H17" s="135"/>
      <c r="J17" s="84"/>
      <c r="K17" s="135" t="s">
        <v>2428</v>
      </c>
      <c r="L17" s="262">
        <f>L14+L13</f>
        <v>1625</v>
      </c>
      <c r="M17" s="262">
        <v>1116</v>
      </c>
      <c r="N17" s="84">
        <v>47</v>
      </c>
      <c r="O17" s="264">
        <f>SUM(L17:N17)</f>
        <v>2788</v>
      </c>
      <c r="R17" s="84"/>
    </row>
    <row r="18" spans="1:18" x14ac:dyDescent="0.45">
      <c r="A18" s="85"/>
      <c r="F18" s="84"/>
      <c r="G18" s="84"/>
      <c r="H18" s="135"/>
      <c r="J18" s="84"/>
      <c r="K18" s="135"/>
      <c r="L18" s="111"/>
      <c r="M18" s="110"/>
      <c r="N18" s="110"/>
      <c r="O18" s="110"/>
      <c r="P18" s="256" t="s">
        <v>2429</v>
      </c>
      <c r="R18" s="84"/>
    </row>
    <row r="19" spans="1:18" x14ac:dyDescent="0.45">
      <c r="A19" s="85"/>
      <c r="F19" s="84"/>
      <c r="G19" s="84"/>
      <c r="H19" s="135"/>
      <c r="J19" s="84"/>
      <c r="K19" s="135" t="s">
        <v>2257</v>
      </c>
      <c r="L19" s="41" t="s">
        <v>2422</v>
      </c>
      <c r="M19" s="271">
        <f>L13+M13</f>
        <v>890</v>
      </c>
      <c r="N19" s="84"/>
      <c r="O19" s="271">
        <f>L13+M13</f>
        <v>890</v>
      </c>
      <c r="P19" s="257">
        <f>O19*1.1</f>
        <v>979.00000000000011</v>
      </c>
      <c r="R19" s="84"/>
    </row>
    <row r="20" spans="1:18" x14ac:dyDescent="0.45">
      <c r="A20" s="85"/>
      <c r="F20" s="84"/>
      <c r="G20" s="84"/>
      <c r="H20" s="135" t="s">
        <v>2539</v>
      </c>
      <c r="J20" s="84"/>
      <c r="K20" s="135"/>
      <c r="L20" s="41" t="s">
        <v>2423</v>
      </c>
      <c r="M20" s="84"/>
      <c r="N20" s="84"/>
      <c r="O20" s="272">
        <f>L13+M4+M5+N5</f>
        <v>436</v>
      </c>
      <c r="P20" s="257">
        <f>O20*1.1</f>
        <v>479.6</v>
      </c>
      <c r="R20" s="84"/>
    </row>
    <row r="21" spans="1:18" x14ac:dyDescent="0.45">
      <c r="A21" s="85"/>
      <c r="F21" s="84"/>
      <c r="G21" s="84"/>
      <c r="H21" s="135"/>
      <c r="J21" s="84"/>
      <c r="K21" s="135"/>
      <c r="L21" s="41" t="s">
        <v>2424</v>
      </c>
      <c r="M21" s="84"/>
      <c r="N21" s="84"/>
      <c r="O21" s="272">
        <f>L13+M6+M10</f>
        <v>571</v>
      </c>
      <c r="P21" s="257">
        <f>O21*1.1</f>
        <v>628.1</v>
      </c>
      <c r="R21" s="84"/>
    </row>
    <row r="22" spans="1:18" x14ac:dyDescent="0.45">
      <c r="A22" s="85"/>
      <c r="F22" s="84"/>
      <c r="G22" s="84"/>
      <c r="H22" s="135"/>
      <c r="J22" s="84"/>
      <c r="K22" s="135"/>
      <c r="L22" s="196" t="s">
        <v>2425</v>
      </c>
      <c r="M22" s="84"/>
      <c r="N22" s="84"/>
      <c r="O22" s="272">
        <f>L13+M7+M8+N8</f>
        <v>562</v>
      </c>
      <c r="P22" s="257">
        <f>O22*1.1</f>
        <v>618.20000000000005</v>
      </c>
      <c r="R22" s="84"/>
    </row>
    <row r="23" spans="1:18" x14ac:dyDescent="0.45">
      <c r="A23" s="85"/>
      <c r="F23" s="84"/>
      <c r="G23" s="84"/>
      <c r="H23" s="135"/>
      <c r="J23" s="84"/>
      <c r="K23" s="135"/>
      <c r="L23" s="196" t="s">
        <v>2426</v>
      </c>
      <c r="M23" s="84"/>
      <c r="N23" s="84"/>
      <c r="O23" s="272">
        <f>L13+M9</f>
        <v>343</v>
      </c>
      <c r="P23" s="257">
        <f>O23*1.1</f>
        <v>377.3</v>
      </c>
      <c r="R23" s="84"/>
    </row>
    <row r="24" spans="1:18" x14ac:dyDescent="0.45">
      <c r="A24" s="85"/>
      <c r="F24" s="84"/>
      <c r="G24" s="84"/>
      <c r="H24" s="135"/>
      <c r="J24" s="84"/>
      <c r="K24" s="135"/>
      <c r="L24" s="258" t="s">
        <v>2427</v>
      </c>
      <c r="M24" s="81"/>
      <c r="N24" s="81"/>
      <c r="O24" s="259">
        <f>SUM(O19:O23)</f>
        <v>2802</v>
      </c>
      <c r="P24" s="257">
        <f>SUM(P19:P23)</f>
        <v>3082.2000000000007</v>
      </c>
      <c r="R24" s="84"/>
    </row>
    <row r="25" spans="1:18" x14ac:dyDescent="0.45">
      <c r="A25" s="85"/>
      <c r="F25" s="84"/>
      <c r="G25" s="84"/>
      <c r="H25" s="135"/>
      <c r="J25" s="84"/>
      <c r="K25" s="135"/>
      <c r="M25" s="84"/>
      <c r="N25" s="84"/>
      <c r="O25" s="84"/>
      <c r="R25" s="84"/>
    </row>
    <row r="26" spans="1:18" x14ac:dyDescent="0.45">
      <c r="A26" s="85"/>
      <c r="F26" s="84"/>
      <c r="G26" s="84"/>
      <c r="H26" s="135"/>
      <c r="J26" s="84"/>
      <c r="K26" s="135"/>
      <c r="M26" s="84"/>
      <c r="N26" s="84"/>
      <c r="O26" s="84"/>
      <c r="R26" s="84"/>
    </row>
    <row r="27" spans="1:18" x14ac:dyDescent="0.45">
      <c r="A27" s="85"/>
      <c r="F27" s="84"/>
      <c r="G27" s="84"/>
      <c r="H27" s="135"/>
      <c r="J27" s="84"/>
      <c r="K27" s="135"/>
      <c r="M27" s="84"/>
      <c r="N27" s="84"/>
      <c r="O27" s="84"/>
      <c r="R27" s="84"/>
    </row>
    <row r="28" spans="1:18" x14ac:dyDescent="0.45">
      <c r="A28" s="85"/>
      <c r="F28" s="84"/>
      <c r="G28" s="84"/>
      <c r="H28" s="135"/>
      <c r="J28" s="84"/>
      <c r="K28" s="135"/>
      <c r="M28" s="84"/>
      <c r="N28" s="84"/>
      <c r="O28" s="84"/>
      <c r="R28" s="84"/>
    </row>
    <row r="29" spans="1:18" x14ac:dyDescent="0.45">
      <c r="A29" s="85"/>
      <c r="F29" s="84"/>
      <c r="G29" s="84"/>
      <c r="H29" s="135"/>
      <c r="J29" s="84"/>
      <c r="K29" s="135"/>
      <c r="M29" s="84"/>
      <c r="N29" s="84"/>
      <c r="O29" s="84"/>
      <c r="R29" s="84"/>
    </row>
    <row r="30" spans="1:18" x14ac:dyDescent="0.45">
      <c r="A30" s="85"/>
      <c r="F30" s="84"/>
      <c r="G30" s="84"/>
      <c r="H30" s="135"/>
      <c r="J30" s="84"/>
      <c r="K30" s="135"/>
      <c r="M30" s="84"/>
      <c r="N30" s="84"/>
      <c r="O30" s="84"/>
      <c r="R30" s="84"/>
    </row>
    <row r="31" spans="1:18" x14ac:dyDescent="0.45">
      <c r="A31" s="85"/>
      <c r="F31" s="84"/>
      <c r="G31" s="84"/>
      <c r="H31" s="135"/>
      <c r="J31" s="84"/>
      <c r="K31" s="135"/>
      <c r="M31" s="84"/>
      <c r="N31" s="84"/>
      <c r="O31" s="84"/>
      <c r="R31" s="84"/>
    </row>
    <row r="32" spans="1:18" x14ac:dyDescent="0.45">
      <c r="A32" s="85"/>
      <c r="F32" s="84"/>
      <c r="G32" s="84"/>
      <c r="H32" s="135"/>
      <c r="J32" s="84"/>
      <c r="K32" s="135"/>
      <c r="M32" s="84"/>
      <c r="N32" s="84"/>
      <c r="O32" s="84"/>
      <c r="R32" s="84"/>
    </row>
    <row r="33" spans="1:18" x14ac:dyDescent="0.45">
      <c r="A33" s="85"/>
      <c r="F33" s="84"/>
      <c r="G33" s="84"/>
      <c r="H33" s="135"/>
      <c r="J33" s="84"/>
      <c r="K33" s="135"/>
      <c r="M33" s="84"/>
      <c r="N33" s="84"/>
      <c r="O33" s="84"/>
      <c r="R33" s="84"/>
    </row>
    <row r="34" spans="1:18" x14ac:dyDescent="0.45">
      <c r="A34" s="85"/>
      <c r="F34" s="84"/>
      <c r="G34" s="84"/>
      <c r="H34" s="135"/>
      <c r="J34" s="84"/>
      <c r="K34" s="135"/>
      <c r="M34" s="84"/>
      <c r="N34" s="84"/>
      <c r="O34" s="84"/>
      <c r="R34" s="84"/>
    </row>
    <row r="35" spans="1:18" x14ac:dyDescent="0.45">
      <c r="A35" s="85"/>
      <c r="F35" s="84"/>
      <c r="G35" s="84"/>
      <c r="H35" s="135"/>
      <c r="J35" s="84"/>
      <c r="K35" s="135"/>
      <c r="M35" s="84"/>
      <c r="N35" s="84"/>
      <c r="O35" s="84"/>
      <c r="R35" s="84"/>
    </row>
    <row r="36" spans="1:18" x14ac:dyDescent="0.45">
      <c r="A36" s="85"/>
      <c r="F36" s="84"/>
      <c r="G36" s="84"/>
      <c r="H36" s="135"/>
      <c r="J36" s="84"/>
      <c r="K36" s="135"/>
      <c r="M36" s="84"/>
      <c r="N36" s="84"/>
      <c r="O36" s="84"/>
      <c r="R36" s="84"/>
    </row>
    <row r="37" spans="1:18" x14ac:dyDescent="0.45">
      <c r="A37" s="85"/>
      <c r="F37" s="84"/>
      <c r="G37" s="84"/>
      <c r="H37" s="135"/>
      <c r="J37" s="84"/>
      <c r="K37" s="135"/>
      <c r="M37" s="84"/>
      <c r="N37" s="84"/>
      <c r="O37" s="84"/>
      <c r="R37" s="84"/>
    </row>
    <row r="38" spans="1:18" x14ac:dyDescent="0.45">
      <c r="A38" s="85"/>
      <c r="F38" s="84"/>
      <c r="G38" s="84"/>
      <c r="H38" s="135"/>
      <c r="J38" s="84"/>
      <c r="K38" s="135"/>
      <c r="M38" s="84"/>
      <c r="N38" s="84"/>
      <c r="O38" s="84"/>
      <c r="R38" s="84"/>
    </row>
    <row r="39" spans="1:18" x14ac:dyDescent="0.45">
      <c r="A39" s="85"/>
      <c r="F39" s="84"/>
      <c r="G39" s="84"/>
      <c r="H39" s="135"/>
      <c r="J39" s="84"/>
      <c r="K39" s="135"/>
      <c r="M39" s="84"/>
      <c r="N39" s="84"/>
      <c r="O39" s="84"/>
      <c r="R39" s="84"/>
    </row>
    <row r="40" spans="1:18" x14ac:dyDescent="0.45">
      <c r="A40" s="85"/>
      <c r="F40" s="84"/>
      <c r="G40" s="84"/>
      <c r="H40" s="135"/>
      <c r="J40" s="84"/>
      <c r="K40" s="135"/>
      <c r="M40" s="84"/>
      <c r="N40" s="84"/>
      <c r="O40" s="84"/>
      <c r="R40" s="84"/>
    </row>
    <row r="41" spans="1:18" x14ac:dyDescent="0.45">
      <c r="A41" s="85"/>
      <c r="F41" s="84"/>
      <c r="G41" s="84"/>
      <c r="H41" s="135"/>
      <c r="J41" s="84"/>
      <c r="K41" s="135"/>
      <c r="M41" s="84"/>
      <c r="N41" s="84"/>
      <c r="O41" s="84"/>
      <c r="R41" s="84"/>
    </row>
    <row r="42" spans="1:18" x14ac:dyDescent="0.45">
      <c r="A42" s="85"/>
      <c r="F42" s="84"/>
      <c r="G42" s="84"/>
      <c r="H42" s="135"/>
      <c r="J42" s="84"/>
      <c r="K42" s="135"/>
      <c r="M42" s="84"/>
      <c r="N42" s="84"/>
      <c r="O42" s="84"/>
      <c r="R42" s="84"/>
    </row>
    <row r="43" spans="1:18" x14ac:dyDescent="0.45">
      <c r="A43" s="85"/>
      <c r="F43" s="84"/>
      <c r="G43" s="84"/>
      <c r="H43" s="135"/>
      <c r="J43" s="84"/>
      <c r="K43" s="135"/>
      <c r="M43" s="84"/>
      <c r="N43" s="84"/>
      <c r="O43" s="84"/>
      <c r="R43" s="84"/>
    </row>
    <row r="44" spans="1:18" x14ac:dyDescent="0.45">
      <c r="A44" s="85"/>
      <c r="F44" s="84"/>
      <c r="G44" s="84"/>
      <c r="H44" s="135"/>
      <c r="J44" s="84"/>
      <c r="K44" s="135"/>
      <c r="M44" s="84"/>
      <c r="N44" s="84"/>
      <c r="O44" s="84"/>
      <c r="R44" s="84"/>
    </row>
    <row r="45" spans="1:18" x14ac:dyDescent="0.45">
      <c r="A45" s="85"/>
      <c r="F45" s="84"/>
      <c r="G45" s="84"/>
      <c r="H45" s="135"/>
      <c r="J45" s="84"/>
      <c r="K45" s="135"/>
      <c r="M45" s="84"/>
      <c r="N45" s="84"/>
      <c r="O45" s="84"/>
      <c r="R45" s="84"/>
    </row>
    <row r="46" spans="1:18" x14ac:dyDescent="0.45">
      <c r="A46" s="85"/>
      <c r="F46" s="84"/>
      <c r="G46" s="84"/>
      <c r="H46" s="135"/>
      <c r="J46" s="84"/>
      <c r="K46" s="135"/>
      <c r="M46" s="84"/>
      <c r="N46" s="84"/>
      <c r="O46" s="84"/>
      <c r="R46" s="84"/>
    </row>
    <row r="47" spans="1:18" x14ac:dyDescent="0.45">
      <c r="A47" s="85"/>
      <c r="F47" s="84"/>
      <c r="G47" s="84"/>
      <c r="H47" s="135"/>
      <c r="J47" s="84"/>
      <c r="K47" s="135"/>
      <c r="M47" s="84"/>
      <c r="N47" s="84"/>
      <c r="O47" s="84"/>
      <c r="R47" s="84"/>
    </row>
    <row r="48" spans="1:18" x14ac:dyDescent="0.45">
      <c r="A48" s="85"/>
      <c r="F48" s="84"/>
      <c r="G48" s="84"/>
      <c r="H48" s="135"/>
      <c r="J48" s="84"/>
      <c r="K48" s="135"/>
      <c r="M48" s="84"/>
      <c r="N48" s="84"/>
      <c r="O48" s="84"/>
      <c r="R48" s="84"/>
    </row>
    <row r="49" spans="1:18" x14ac:dyDescent="0.45">
      <c r="A49" s="85"/>
      <c r="F49" s="84"/>
      <c r="G49" s="84"/>
      <c r="H49" s="135"/>
      <c r="J49" s="84"/>
      <c r="K49" s="135"/>
      <c r="M49" s="84"/>
      <c r="N49" s="84"/>
      <c r="O49" s="84"/>
      <c r="R49" s="84"/>
    </row>
    <row r="50" spans="1:18" x14ac:dyDescent="0.45">
      <c r="A50" s="85"/>
      <c r="F50" s="84"/>
      <c r="G50" s="84"/>
      <c r="H50" s="135"/>
      <c r="J50" s="84"/>
      <c r="K50" s="135"/>
      <c r="M50" s="84"/>
      <c r="N50" s="84"/>
      <c r="O50" s="84"/>
      <c r="R50" s="84"/>
    </row>
    <row r="51" spans="1:18" x14ac:dyDescent="0.45">
      <c r="A51" s="85"/>
      <c r="F51" s="84"/>
      <c r="G51" s="84"/>
      <c r="H51" s="135"/>
      <c r="J51" s="84"/>
      <c r="K51" s="135"/>
      <c r="M51" s="84"/>
      <c r="N51" s="84"/>
      <c r="O51" s="84"/>
      <c r="R51" s="84"/>
    </row>
    <row r="52" spans="1:18" x14ac:dyDescent="0.45">
      <c r="A52" s="85"/>
      <c r="F52" s="84"/>
      <c r="G52" s="84"/>
      <c r="H52" s="135"/>
      <c r="J52" s="84"/>
      <c r="K52" s="135"/>
      <c r="M52" s="84"/>
      <c r="N52" s="84"/>
      <c r="O52" s="84"/>
      <c r="R52" s="84"/>
    </row>
    <row r="53" spans="1:18" x14ac:dyDescent="0.45">
      <c r="A53" s="85"/>
      <c r="F53" s="84"/>
      <c r="G53" s="84"/>
      <c r="H53" s="135"/>
      <c r="J53" s="84"/>
      <c r="K53" s="135"/>
      <c r="M53" s="84"/>
      <c r="N53" s="84"/>
      <c r="O53" s="84"/>
      <c r="R53" s="84"/>
    </row>
    <row r="54" spans="1:18" x14ac:dyDescent="0.45">
      <c r="A54" s="85"/>
      <c r="F54" s="84"/>
      <c r="G54" s="84"/>
      <c r="H54" s="135"/>
      <c r="J54" s="84"/>
      <c r="K54" s="135"/>
      <c r="M54" s="84"/>
      <c r="N54" s="84"/>
      <c r="O54" s="84"/>
      <c r="R54" s="84"/>
    </row>
    <row r="55" spans="1:18" x14ac:dyDescent="0.45">
      <c r="A55" s="85"/>
      <c r="F55" s="84"/>
      <c r="G55" s="84"/>
      <c r="H55" s="135"/>
      <c r="J55" s="84"/>
      <c r="K55" s="135"/>
      <c r="M55" s="84"/>
      <c r="N55" s="84"/>
      <c r="O55" s="84"/>
      <c r="R55" s="84"/>
    </row>
    <row r="56" spans="1:18" x14ac:dyDescent="0.45">
      <c r="A56" s="85"/>
      <c r="F56" s="84"/>
      <c r="G56" s="84"/>
      <c r="H56" s="135"/>
      <c r="J56" s="84"/>
      <c r="K56" s="135"/>
      <c r="M56" s="84"/>
      <c r="N56" s="84"/>
      <c r="O56" s="84"/>
      <c r="R56" s="84"/>
    </row>
    <row r="57" spans="1:18" x14ac:dyDescent="0.45">
      <c r="A57" s="85"/>
      <c r="F57" s="84"/>
      <c r="G57" s="84"/>
      <c r="H57" s="135"/>
      <c r="J57" s="84"/>
      <c r="K57" s="135"/>
      <c r="M57" s="84"/>
      <c r="N57" s="84"/>
      <c r="O57" s="84"/>
      <c r="R57" s="84"/>
    </row>
    <row r="58" spans="1:18" x14ac:dyDescent="0.45">
      <c r="A58" s="85"/>
      <c r="F58" s="84"/>
      <c r="G58" s="84"/>
      <c r="H58" s="135"/>
      <c r="J58" s="84"/>
      <c r="K58" s="135"/>
      <c r="M58" s="84"/>
      <c r="N58" s="84"/>
      <c r="O58" s="84"/>
      <c r="R58" s="84"/>
    </row>
    <row r="59" spans="1:18" x14ac:dyDescent="0.45">
      <c r="A59" s="85"/>
      <c r="F59" s="84"/>
      <c r="G59" s="84"/>
      <c r="H59" s="135"/>
      <c r="J59" s="84"/>
      <c r="K59" s="135"/>
      <c r="M59" s="84"/>
      <c r="N59" s="84"/>
      <c r="O59" s="84"/>
      <c r="R59" s="84"/>
    </row>
    <row r="60" spans="1:18" x14ac:dyDescent="0.45">
      <c r="A60" s="85"/>
      <c r="F60" s="84"/>
      <c r="G60" s="84"/>
      <c r="H60" s="135"/>
      <c r="J60" s="84"/>
      <c r="K60" s="135"/>
      <c r="M60" s="84"/>
      <c r="N60" s="84"/>
      <c r="O60" s="84"/>
      <c r="R60" s="84"/>
    </row>
    <row r="61" spans="1:18" x14ac:dyDescent="0.45">
      <c r="A61" s="85"/>
      <c r="F61" s="84"/>
      <c r="G61" s="84"/>
      <c r="H61" s="135"/>
      <c r="J61" s="84"/>
      <c r="K61" s="135"/>
      <c r="M61" s="84"/>
      <c r="N61" s="84"/>
      <c r="O61" s="84"/>
      <c r="R61" s="84"/>
    </row>
    <row r="62" spans="1:18" x14ac:dyDescent="0.45">
      <c r="A62" s="85"/>
      <c r="F62" s="84"/>
      <c r="G62" s="84"/>
      <c r="H62" s="135"/>
      <c r="J62" s="84"/>
      <c r="K62" s="135"/>
      <c r="M62" s="84"/>
      <c r="N62" s="84"/>
      <c r="O62" s="84"/>
      <c r="R62" s="84"/>
    </row>
    <row r="63" spans="1:18" x14ac:dyDescent="0.45">
      <c r="A63" s="85"/>
      <c r="F63" s="84"/>
      <c r="G63" s="84"/>
      <c r="H63" s="135"/>
      <c r="J63" s="84"/>
      <c r="K63" s="135"/>
      <c r="M63" s="84"/>
      <c r="N63" s="84"/>
      <c r="O63" s="84"/>
      <c r="R63" s="84"/>
    </row>
    <row r="64" spans="1:18" x14ac:dyDescent="0.45">
      <c r="A64" s="85"/>
      <c r="F64" s="84"/>
      <c r="G64" s="84"/>
      <c r="H64" s="135"/>
      <c r="J64" s="84"/>
      <c r="K64" s="135"/>
      <c r="M64" s="84"/>
      <c r="N64" s="84"/>
      <c r="O64" s="84"/>
      <c r="R64" s="84"/>
    </row>
    <row r="65" spans="1:18" x14ac:dyDescent="0.45">
      <c r="A65" s="85"/>
      <c r="F65" s="84"/>
      <c r="G65" s="84"/>
      <c r="H65" s="135"/>
      <c r="J65" s="84"/>
      <c r="K65" s="135"/>
      <c r="M65" s="84"/>
      <c r="N65" s="84"/>
      <c r="O65" s="84"/>
      <c r="R65" s="84"/>
    </row>
    <row r="66" spans="1:18" x14ac:dyDescent="0.45">
      <c r="A66" s="85"/>
      <c r="F66" s="84"/>
      <c r="G66" s="84"/>
      <c r="H66" s="135"/>
      <c r="J66" s="84"/>
      <c r="K66" s="135"/>
      <c r="M66" s="84"/>
      <c r="N66" s="84"/>
      <c r="O66" s="84"/>
      <c r="R66" s="84"/>
    </row>
    <row r="67" spans="1:18" x14ac:dyDescent="0.45">
      <c r="A67" s="85"/>
      <c r="F67" s="84"/>
      <c r="G67" s="84"/>
      <c r="H67" s="135"/>
      <c r="J67" s="84"/>
      <c r="K67" s="135"/>
      <c r="M67" s="84"/>
      <c r="N67" s="84"/>
      <c r="O67" s="84"/>
      <c r="R67" s="84"/>
    </row>
    <row r="68" spans="1:18" x14ac:dyDescent="0.45">
      <c r="A68" s="85"/>
      <c r="F68" s="84"/>
      <c r="G68" s="84"/>
      <c r="H68" s="135"/>
      <c r="J68" s="84"/>
      <c r="K68" s="135"/>
      <c r="M68" s="84"/>
      <c r="N68" s="84"/>
      <c r="O68" s="84"/>
      <c r="R68" s="84"/>
    </row>
    <row r="69" spans="1:18" x14ac:dyDescent="0.45">
      <c r="A69" s="85"/>
      <c r="F69" s="84"/>
      <c r="G69" s="84"/>
      <c r="H69" s="135"/>
      <c r="J69" s="84"/>
      <c r="K69" s="135"/>
      <c r="M69" s="84"/>
      <c r="N69" s="84"/>
      <c r="O69" s="84"/>
      <c r="R69" s="84"/>
    </row>
    <row r="70" spans="1:18" x14ac:dyDescent="0.45">
      <c r="A70" s="85"/>
      <c r="F70" s="84"/>
      <c r="G70" s="84"/>
      <c r="H70" s="135"/>
      <c r="J70" s="84"/>
      <c r="K70" s="135"/>
      <c r="M70" s="84"/>
      <c r="N70" s="84"/>
      <c r="O70" s="84"/>
      <c r="R70" s="84"/>
    </row>
    <row r="71" spans="1:18" x14ac:dyDescent="0.45">
      <c r="A71" s="85"/>
      <c r="F71" s="84"/>
      <c r="G71" s="84"/>
      <c r="H71" s="135"/>
      <c r="J71" s="84"/>
      <c r="K71" s="135"/>
      <c r="M71" s="84"/>
      <c r="N71" s="84"/>
      <c r="O71" s="84"/>
      <c r="R71" s="84"/>
    </row>
    <row r="72" spans="1:18" x14ac:dyDescent="0.45">
      <c r="A72" s="85"/>
      <c r="F72" s="84"/>
      <c r="G72" s="84"/>
      <c r="H72" s="135"/>
      <c r="J72" s="84"/>
      <c r="K72" s="135"/>
      <c r="M72" s="84"/>
      <c r="N72" s="84"/>
      <c r="O72" s="84"/>
      <c r="R72" s="84"/>
    </row>
    <row r="73" spans="1:18" x14ac:dyDescent="0.45">
      <c r="A73" s="85"/>
      <c r="F73" s="84"/>
      <c r="G73" s="84"/>
      <c r="H73" s="135"/>
      <c r="J73" s="84"/>
      <c r="K73" s="135"/>
      <c r="M73" s="84"/>
      <c r="N73" s="84"/>
      <c r="O73" s="84"/>
      <c r="R73" s="84"/>
    </row>
    <row r="74" spans="1:18" x14ac:dyDescent="0.45">
      <c r="A74" s="85"/>
      <c r="F74" s="84"/>
      <c r="G74" s="84"/>
      <c r="H74" s="135"/>
      <c r="J74" s="84"/>
      <c r="K74" s="135"/>
      <c r="M74" s="84"/>
      <c r="N74" s="84"/>
      <c r="O74" s="84"/>
      <c r="R74" s="84"/>
    </row>
    <row r="75" spans="1:18" x14ac:dyDescent="0.45">
      <c r="A75" s="85"/>
      <c r="F75" s="84"/>
      <c r="G75" s="84"/>
      <c r="H75" s="135"/>
      <c r="J75" s="84"/>
      <c r="K75" s="135"/>
      <c r="M75" s="84"/>
      <c r="N75" s="84"/>
      <c r="O75" s="84"/>
      <c r="R75" s="84"/>
    </row>
    <row r="76" spans="1:18" x14ac:dyDescent="0.45">
      <c r="A76" s="85"/>
      <c r="F76" s="84"/>
      <c r="G76" s="84"/>
      <c r="H76" s="135"/>
      <c r="J76" s="84"/>
      <c r="K76" s="135"/>
      <c r="M76" s="84"/>
      <c r="N76" s="84"/>
      <c r="O76" s="84"/>
      <c r="R76" s="84"/>
    </row>
    <row r="77" spans="1:18" x14ac:dyDescent="0.45">
      <c r="A77" s="85"/>
      <c r="F77" s="84"/>
      <c r="G77" s="84"/>
      <c r="H77" s="135"/>
      <c r="J77" s="84"/>
      <c r="K77" s="135"/>
      <c r="M77" s="84"/>
      <c r="N77" s="84"/>
      <c r="O77" s="84"/>
      <c r="R77" s="84"/>
    </row>
    <row r="78" spans="1:18" x14ac:dyDescent="0.45">
      <c r="A78" s="85"/>
      <c r="F78" s="84"/>
      <c r="G78" s="84"/>
      <c r="H78" s="135"/>
      <c r="J78" s="84"/>
      <c r="K78" s="135"/>
      <c r="M78" s="84"/>
      <c r="N78" s="84"/>
      <c r="O78" s="84"/>
      <c r="R78" s="84"/>
    </row>
    <row r="79" spans="1:18" x14ac:dyDescent="0.45">
      <c r="A79" s="85"/>
      <c r="F79" s="84"/>
      <c r="G79" s="84"/>
      <c r="H79" s="135"/>
      <c r="J79" s="84"/>
      <c r="K79" s="135"/>
      <c r="M79" s="84"/>
      <c r="N79" s="84"/>
      <c r="O79" s="84"/>
      <c r="R79" s="84"/>
    </row>
    <row r="80" spans="1:18" x14ac:dyDescent="0.45">
      <c r="A80" s="85"/>
      <c r="F80" s="84"/>
      <c r="G80" s="84"/>
      <c r="H80" s="135"/>
      <c r="J80" s="84"/>
      <c r="K80" s="135"/>
      <c r="M80" s="84"/>
      <c r="N80" s="84"/>
      <c r="O80" s="84"/>
      <c r="R80" s="84"/>
    </row>
    <row r="81" spans="1:18" x14ac:dyDescent="0.45">
      <c r="A81" s="85"/>
      <c r="F81" s="84"/>
      <c r="G81" s="84"/>
      <c r="H81" s="135"/>
      <c r="J81" s="84"/>
      <c r="K81" s="135"/>
      <c r="M81" s="84"/>
      <c r="N81" s="84"/>
      <c r="O81" s="84"/>
      <c r="R81" s="84"/>
    </row>
    <row r="82" spans="1:18" x14ac:dyDescent="0.45">
      <c r="A82" s="85"/>
      <c r="F82" s="84"/>
      <c r="G82" s="84"/>
      <c r="H82" s="135"/>
      <c r="J82" s="84"/>
      <c r="K82" s="135"/>
      <c r="M82" s="84"/>
      <c r="N82" s="84"/>
      <c r="O82" s="84"/>
      <c r="R82" s="84"/>
    </row>
    <row r="83" spans="1:18" x14ac:dyDescent="0.45">
      <c r="A83" s="85"/>
      <c r="F83" s="84"/>
      <c r="G83" s="84"/>
      <c r="H83" s="135"/>
      <c r="J83" s="84"/>
      <c r="K83" s="135"/>
      <c r="M83" s="84"/>
      <c r="N83" s="84"/>
      <c r="O83" s="84"/>
      <c r="R83" s="84"/>
    </row>
    <row r="84" spans="1:18" x14ac:dyDescent="0.45">
      <c r="A84" s="85"/>
      <c r="F84" s="84"/>
      <c r="G84" s="84"/>
      <c r="H84" s="135"/>
      <c r="J84" s="84"/>
      <c r="K84" s="135"/>
      <c r="M84" s="84"/>
      <c r="N84" s="84"/>
      <c r="O84" s="84"/>
      <c r="R84" s="84"/>
    </row>
    <row r="85" spans="1:18" x14ac:dyDescent="0.45">
      <c r="A85" s="85"/>
      <c r="F85" s="84"/>
      <c r="G85" s="84"/>
      <c r="H85" s="135"/>
      <c r="J85" s="84"/>
      <c r="K85" s="135"/>
      <c r="M85" s="84"/>
      <c r="N85" s="84"/>
      <c r="O85" s="84"/>
      <c r="R85" s="84"/>
    </row>
    <row r="86" spans="1:18" x14ac:dyDescent="0.45">
      <c r="A86" s="85"/>
      <c r="F86" s="84"/>
      <c r="G86" s="84"/>
      <c r="H86" s="135"/>
      <c r="J86" s="84"/>
      <c r="K86" s="135"/>
      <c r="M86" s="84"/>
      <c r="N86" s="84"/>
      <c r="O86" s="84"/>
      <c r="R86" s="84"/>
    </row>
    <row r="87" spans="1:18" x14ac:dyDescent="0.45">
      <c r="A87" s="85"/>
      <c r="F87" s="84"/>
      <c r="G87" s="84"/>
      <c r="H87" s="135"/>
      <c r="J87" s="84"/>
      <c r="K87" s="135"/>
      <c r="M87" s="84"/>
      <c r="N87" s="84"/>
      <c r="O87" s="84"/>
      <c r="R87" s="84"/>
    </row>
    <row r="88" spans="1:18" x14ac:dyDescent="0.45">
      <c r="A88" s="85"/>
      <c r="F88" s="84"/>
      <c r="G88" s="84"/>
      <c r="H88" s="135"/>
      <c r="J88" s="84"/>
      <c r="K88" s="135"/>
      <c r="M88" s="84"/>
      <c r="N88" s="84"/>
      <c r="O88" s="84"/>
      <c r="R88" s="84"/>
    </row>
    <row r="89" spans="1:18" x14ac:dyDescent="0.45">
      <c r="A89" s="85"/>
      <c r="F89" s="84"/>
      <c r="G89" s="84"/>
      <c r="H89" s="135"/>
      <c r="J89" s="84"/>
      <c r="K89" s="135"/>
      <c r="M89" s="84"/>
      <c r="N89" s="84"/>
      <c r="O89" s="84"/>
      <c r="R89" s="84"/>
    </row>
    <row r="90" spans="1:18" x14ac:dyDescent="0.45">
      <c r="A90" s="85"/>
      <c r="F90" s="84"/>
      <c r="G90" s="84"/>
      <c r="H90" s="135"/>
      <c r="J90" s="84"/>
      <c r="K90" s="135"/>
      <c r="M90" s="84"/>
      <c r="N90" s="84"/>
      <c r="O90" s="84"/>
      <c r="R90" s="84"/>
    </row>
    <row r="91" spans="1:18" x14ac:dyDescent="0.45">
      <c r="A91" s="85"/>
      <c r="F91" s="84"/>
      <c r="G91" s="84"/>
      <c r="H91" s="135"/>
      <c r="J91" s="84"/>
      <c r="K91" s="135"/>
      <c r="M91" s="84"/>
      <c r="N91" s="84"/>
      <c r="O91" s="84"/>
      <c r="R91" s="84"/>
    </row>
    <row r="92" spans="1:18" x14ac:dyDescent="0.45">
      <c r="A92" s="85"/>
      <c r="F92" s="84"/>
      <c r="G92" s="84"/>
      <c r="H92" s="135"/>
      <c r="J92" s="84"/>
      <c r="K92" s="135"/>
      <c r="M92" s="84"/>
      <c r="N92" s="84"/>
      <c r="O92" s="84"/>
      <c r="R92" s="84"/>
    </row>
    <row r="93" spans="1:18" x14ac:dyDescent="0.45">
      <c r="A93" s="85"/>
      <c r="F93" s="84"/>
      <c r="G93" s="84"/>
      <c r="H93" s="135"/>
      <c r="J93" s="84"/>
      <c r="K93" s="135"/>
      <c r="M93" s="84"/>
      <c r="N93" s="84"/>
      <c r="O93" s="84"/>
      <c r="R93" s="84"/>
    </row>
    <row r="94" spans="1:18" x14ac:dyDescent="0.45">
      <c r="A94" s="85"/>
      <c r="F94" s="84"/>
      <c r="G94" s="84"/>
      <c r="H94" s="135"/>
      <c r="J94" s="84"/>
      <c r="K94" s="135"/>
      <c r="M94" s="84"/>
      <c r="N94" s="84"/>
      <c r="O94" s="84"/>
      <c r="R94" s="84"/>
    </row>
    <row r="95" spans="1:18" x14ac:dyDescent="0.45">
      <c r="A95" s="85"/>
      <c r="F95" s="84"/>
      <c r="G95" s="84"/>
      <c r="H95" s="135"/>
      <c r="J95" s="84"/>
      <c r="K95" s="135"/>
      <c r="M95" s="84"/>
      <c r="N95" s="84"/>
      <c r="O95" s="84"/>
      <c r="R95" s="84"/>
    </row>
    <row r="96" spans="1:18" x14ac:dyDescent="0.45">
      <c r="A96" s="85"/>
      <c r="F96" s="84"/>
      <c r="G96" s="84"/>
      <c r="H96" s="135"/>
      <c r="J96" s="84"/>
      <c r="K96" s="135"/>
      <c r="M96" s="84"/>
      <c r="N96" s="84"/>
      <c r="O96" s="84"/>
      <c r="R96" s="84"/>
    </row>
    <row r="97" spans="1:18" x14ac:dyDescent="0.45">
      <c r="A97" s="85"/>
      <c r="F97" s="84"/>
      <c r="G97" s="84"/>
      <c r="H97" s="135"/>
      <c r="J97" s="84"/>
      <c r="K97" s="135"/>
      <c r="M97" s="84"/>
      <c r="N97" s="84"/>
      <c r="O97" s="84"/>
      <c r="R97" s="84"/>
    </row>
    <row r="98" spans="1:18" x14ac:dyDescent="0.45">
      <c r="A98" s="85"/>
      <c r="F98" s="84"/>
      <c r="G98" s="84"/>
      <c r="H98" s="135"/>
      <c r="J98" s="84"/>
      <c r="K98" s="135"/>
      <c r="M98" s="84"/>
      <c r="N98" s="84"/>
      <c r="O98" s="84"/>
      <c r="R98" s="84"/>
    </row>
    <row r="99" spans="1:18" x14ac:dyDescent="0.45">
      <c r="A99" s="85"/>
      <c r="F99" s="84"/>
      <c r="G99" s="84"/>
      <c r="H99" s="135"/>
      <c r="J99" s="84"/>
      <c r="K99" s="135"/>
      <c r="M99" s="84"/>
      <c r="N99" s="84"/>
      <c r="O99" s="84"/>
      <c r="R99" s="84"/>
    </row>
    <row r="100" spans="1:18" x14ac:dyDescent="0.45">
      <c r="A100" s="85"/>
      <c r="F100" s="84"/>
      <c r="G100" s="84"/>
      <c r="H100" s="135"/>
      <c r="J100" s="84"/>
      <c r="K100" s="135"/>
      <c r="M100" s="84"/>
      <c r="N100" s="84"/>
      <c r="O100" s="84"/>
      <c r="R100" s="84"/>
    </row>
    <row r="101" spans="1:18" x14ac:dyDescent="0.45">
      <c r="A101" s="85"/>
      <c r="F101" s="84"/>
      <c r="G101" s="84"/>
      <c r="H101" s="135"/>
      <c r="J101" s="84"/>
      <c r="K101" s="135"/>
      <c r="M101" s="84"/>
      <c r="N101" s="84"/>
      <c r="O101" s="84"/>
      <c r="R101" s="84"/>
    </row>
    <row r="102" spans="1:18" x14ac:dyDescent="0.45">
      <c r="A102" s="85"/>
      <c r="F102" s="84"/>
      <c r="G102" s="84"/>
      <c r="H102" s="135"/>
      <c r="J102" s="84"/>
      <c r="K102" s="135"/>
      <c r="M102" s="84"/>
      <c r="N102" s="84"/>
      <c r="O102" s="84"/>
      <c r="R102" s="84"/>
    </row>
    <row r="103" spans="1:18" x14ac:dyDescent="0.45">
      <c r="A103" s="85"/>
      <c r="F103" s="84"/>
      <c r="G103" s="84"/>
      <c r="H103" s="135"/>
      <c r="J103" s="84"/>
      <c r="K103" s="135"/>
      <c r="M103" s="84"/>
      <c r="N103" s="84"/>
      <c r="O103" s="84"/>
      <c r="R103" s="84"/>
    </row>
    <row r="104" spans="1:18" x14ac:dyDescent="0.45">
      <c r="A104" s="85"/>
      <c r="F104" s="84"/>
      <c r="G104" s="84"/>
      <c r="H104" s="135"/>
      <c r="J104" s="84"/>
      <c r="K104" s="135"/>
      <c r="M104" s="84"/>
      <c r="N104" s="84"/>
      <c r="O104" s="84"/>
      <c r="R104" s="84"/>
    </row>
    <row r="105" spans="1:18" x14ac:dyDescent="0.45">
      <c r="A105" s="85"/>
      <c r="F105" s="84"/>
      <c r="G105" s="84"/>
      <c r="H105" s="135"/>
      <c r="J105" s="84"/>
      <c r="K105" s="135"/>
      <c r="M105" s="84"/>
      <c r="N105" s="84"/>
      <c r="O105" s="84"/>
      <c r="R105" s="84"/>
    </row>
    <row r="106" spans="1:18" x14ac:dyDescent="0.45">
      <c r="A106" s="85"/>
      <c r="F106" s="84"/>
      <c r="G106" s="84"/>
      <c r="H106" s="135"/>
      <c r="J106" s="84"/>
      <c r="K106" s="135"/>
      <c r="M106" s="84"/>
      <c r="N106" s="84"/>
      <c r="O106" s="84"/>
      <c r="R106" s="84"/>
    </row>
    <row r="107" spans="1:18" x14ac:dyDescent="0.45">
      <c r="A107" s="85"/>
      <c r="F107" s="84"/>
      <c r="G107" s="84"/>
      <c r="H107" s="135"/>
      <c r="J107" s="84"/>
      <c r="K107" s="135"/>
      <c r="M107" s="84"/>
      <c r="N107" s="84"/>
      <c r="O107" s="84"/>
      <c r="R107" s="84"/>
    </row>
    <row r="108" spans="1:18" x14ac:dyDescent="0.45">
      <c r="A108" s="85"/>
      <c r="F108" s="84"/>
      <c r="G108" s="84"/>
      <c r="H108" s="135"/>
      <c r="J108" s="84"/>
      <c r="K108" s="135"/>
      <c r="M108" s="84"/>
      <c r="N108" s="84"/>
      <c r="O108" s="84"/>
      <c r="R108" s="84"/>
    </row>
    <row r="109" spans="1:18" x14ac:dyDescent="0.45">
      <c r="A109" s="85"/>
      <c r="F109" s="84"/>
      <c r="G109" s="84"/>
      <c r="H109" s="135"/>
      <c r="J109" s="84"/>
      <c r="K109" s="135"/>
      <c r="M109" s="84"/>
      <c r="N109" s="84"/>
      <c r="O109" s="84"/>
      <c r="R109" s="84"/>
    </row>
    <row r="110" spans="1:18" x14ac:dyDescent="0.45">
      <c r="A110" s="85"/>
      <c r="F110" s="84"/>
      <c r="G110" s="84"/>
      <c r="H110" s="135"/>
      <c r="J110" s="84"/>
      <c r="K110" s="135"/>
      <c r="M110" s="84"/>
      <c r="N110" s="84"/>
      <c r="O110" s="84"/>
      <c r="R110" s="84"/>
    </row>
    <row r="111" spans="1:18" x14ac:dyDescent="0.45">
      <c r="A111" s="85"/>
      <c r="F111" s="84"/>
      <c r="G111" s="84"/>
      <c r="H111" s="135"/>
      <c r="J111" s="84"/>
      <c r="K111" s="135"/>
      <c r="M111" s="84"/>
      <c r="N111" s="84"/>
      <c r="O111" s="84"/>
      <c r="R111" s="84"/>
    </row>
    <row r="112" spans="1:18" x14ac:dyDescent="0.45">
      <c r="A112" s="85"/>
      <c r="F112" s="84"/>
      <c r="G112" s="84"/>
      <c r="H112" s="135"/>
      <c r="J112" s="84"/>
      <c r="K112" s="135"/>
      <c r="M112" s="84"/>
      <c r="N112" s="84"/>
      <c r="O112" s="84"/>
      <c r="R112" s="84"/>
    </row>
    <row r="113" spans="1:18" x14ac:dyDescent="0.45">
      <c r="A113" s="85"/>
      <c r="F113" s="84"/>
      <c r="G113" s="84"/>
      <c r="H113" s="135"/>
      <c r="J113" s="84"/>
      <c r="K113" s="135"/>
      <c r="M113" s="84"/>
      <c r="N113" s="84"/>
      <c r="O113" s="84"/>
      <c r="R113" s="84"/>
    </row>
    <row r="114" spans="1:18" x14ac:dyDescent="0.45">
      <c r="A114" s="85"/>
      <c r="F114" s="84"/>
      <c r="G114" s="84"/>
      <c r="H114" s="135"/>
      <c r="J114" s="84"/>
      <c r="K114" s="135"/>
      <c r="M114" s="84"/>
      <c r="N114" s="84"/>
      <c r="O114" s="84"/>
      <c r="R114" s="84"/>
    </row>
    <row r="115" spans="1:18" x14ac:dyDescent="0.45">
      <c r="A115" s="85"/>
      <c r="F115" s="84"/>
      <c r="G115" s="84"/>
      <c r="H115" s="135"/>
      <c r="J115" s="84"/>
      <c r="K115" s="135"/>
      <c r="M115" s="84"/>
      <c r="N115" s="84"/>
      <c r="O115" s="84"/>
      <c r="R115" s="84"/>
    </row>
    <row r="116" spans="1:18" x14ac:dyDescent="0.45">
      <c r="A116" s="85"/>
      <c r="F116" s="84"/>
      <c r="G116" s="84"/>
      <c r="H116" s="135"/>
      <c r="J116" s="84"/>
      <c r="K116" s="135"/>
      <c r="M116" s="84"/>
      <c r="N116" s="84"/>
      <c r="O116" s="84"/>
      <c r="R116" s="84"/>
    </row>
    <row r="117" spans="1:18" x14ac:dyDescent="0.45">
      <c r="A117" s="85"/>
      <c r="F117" s="84"/>
      <c r="G117" s="84"/>
      <c r="H117" s="135"/>
      <c r="J117" s="84"/>
      <c r="K117" s="135"/>
      <c r="M117" s="84"/>
      <c r="N117" s="84"/>
      <c r="O117" s="84"/>
      <c r="R117" s="84"/>
    </row>
    <row r="118" spans="1:18" x14ac:dyDescent="0.45">
      <c r="A118" s="85"/>
      <c r="F118" s="84"/>
      <c r="G118" s="84"/>
      <c r="H118" s="135"/>
      <c r="J118" s="84"/>
      <c r="K118" s="135"/>
      <c r="M118" s="84"/>
      <c r="N118" s="84"/>
      <c r="O118" s="84"/>
      <c r="R118" s="84"/>
    </row>
    <row r="119" spans="1:18" x14ac:dyDescent="0.45">
      <c r="A119" s="85"/>
      <c r="F119" s="84"/>
      <c r="G119" s="84"/>
      <c r="H119" s="135"/>
      <c r="J119" s="84"/>
      <c r="K119" s="135"/>
      <c r="M119" s="84"/>
      <c r="N119" s="84"/>
      <c r="O119" s="84"/>
      <c r="R119" s="84"/>
    </row>
    <row r="120" spans="1:18" x14ac:dyDescent="0.45">
      <c r="A120" s="85"/>
      <c r="F120" s="84"/>
      <c r="G120" s="84"/>
      <c r="H120" s="135"/>
      <c r="J120" s="84"/>
      <c r="K120" s="135"/>
      <c r="M120" s="84"/>
      <c r="N120" s="84"/>
      <c r="O120" s="84"/>
      <c r="R120" s="84"/>
    </row>
    <row r="121" spans="1:18" x14ac:dyDescent="0.45">
      <c r="A121" s="85"/>
      <c r="F121" s="84"/>
      <c r="G121" s="84"/>
      <c r="H121" s="135"/>
      <c r="J121" s="84"/>
      <c r="K121" s="135"/>
      <c r="M121" s="84"/>
      <c r="N121" s="84"/>
      <c r="O121" s="84"/>
      <c r="R121" s="84"/>
    </row>
    <row r="122" spans="1:18" x14ac:dyDescent="0.45">
      <c r="A122" s="85"/>
      <c r="F122" s="84"/>
      <c r="G122" s="84"/>
      <c r="H122" s="135"/>
      <c r="J122" s="84"/>
      <c r="K122" s="135"/>
      <c r="M122" s="84"/>
      <c r="N122" s="84"/>
      <c r="O122" s="84"/>
      <c r="R122" s="84"/>
    </row>
    <row r="123" spans="1:18" x14ac:dyDescent="0.45">
      <c r="A123" s="85"/>
      <c r="F123" s="84"/>
      <c r="G123" s="84"/>
      <c r="H123" s="135"/>
      <c r="J123" s="84"/>
      <c r="K123" s="135"/>
      <c r="M123" s="84"/>
      <c r="N123" s="84"/>
      <c r="O123" s="84"/>
      <c r="R123" s="84"/>
    </row>
    <row r="124" spans="1:18" x14ac:dyDescent="0.45">
      <c r="A124" s="85"/>
      <c r="F124" s="84"/>
      <c r="G124" s="84"/>
      <c r="H124" s="135"/>
      <c r="J124" s="84"/>
      <c r="K124" s="135"/>
      <c r="M124" s="84"/>
      <c r="N124" s="84"/>
      <c r="O124" s="84"/>
      <c r="R124" s="84"/>
    </row>
    <row r="125" spans="1:18" x14ac:dyDescent="0.45">
      <c r="A125" s="85"/>
      <c r="F125" s="84"/>
      <c r="G125" s="84"/>
      <c r="H125" s="135"/>
      <c r="J125" s="84"/>
      <c r="K125" s="135"/>
      <c r="M125" s="84"/>
      <c r="N125" s="84"/>
      <c r="O125" s="84"/>
      <c r="R125" s="84"/>
    </row>
    <row r="126" spans="1:18" x14ac:dyDescent="0.45">
      <c r="A126" s="85"/>
      <c r="F126" s="84"/>
      <c r="G126" s="84"/>
      <c r="H126" s="135"/>
      <c r="J126" s="84"/>
      <c r="K126" s="135"/>
      <c r="M126" s="84"/>
      <c r="N126" s="84"/>
      <c r="O126" s="84"/>
      <c r="R126" s="84"/>
    </row>
    <row r="127" spans="1:18" x14ac:dyDescent="0.45">
      <c r="A127" s="85"/>
      <c r="F127" s="84"/>
      <c r="G127" s="84"/>
      <c r="H127" s="135"/>
      <c r="J127" s="84"/>
      <c r="K127" s="135"/>
      <c r="M127" s="84"/>
      <c r="N127" s="84"/>
      <c r="O127" s="84"/>
      <c r="R127" s="84"/>
    </row>
    <row r="128" spans="1:18" x14ac:dyDescent="0.45">
      <c r="A128" s="85"/>
      <c r="F128" s="84"/>
      <c r="G128" s="84"/>
      <c r="H128" s="135"/>
      <c r="J128" s="84"/>
      <c r="K128" s="135"/>
      <c r="M128" s="84"/>
      <c r="N128" s="84"/>
      <c r="O128" s="84"/>
      <c r="R128" s="84"/>
    </row>
    <row r="129" spans="1:18" x14ac:dyDescent="0.45">
      <c r="A129" s="85"/>
      <c r="F129" s="84"/>
      <c r="G129" s="84"/>
      <c r="H129" s="135"/>
      <c r="J129" s="84"/>
      <c r="K129" s="135"/>
      <c r="M129" s="84"/>
      <c r="N129" s="84"/>
      <c r="O129" s="84"/>
      <c r="R129" s="84"/>
    </row>
    <row r="130" spans="1:18" x14ac:dyDescent="0.45">
      <c r="A130" s="85"/>
      <c r="F130" s="84"/>
      <c r="G130" s="84"/>
      <c r="H130" s="135"/>
      <c r="J130" s="84"/>
      <c r="K130" s="135"/>
      <c r="M130" s="84"/>
      <c r="N130" s="84"/>
      <c r="O130" s="84"/>
      <c r="R130" s="84"/>
    </row>
    <row r="131" spans="1:18" x14ac:dyDescent="0.45">
      <c r="A131" s="85"/>
      <c r="F131" s="84"/>
      <c r="G131" s="84"/>
      <c r="H131" s="135"/>
      <c r="J131" s="84"/>
      <c r="K131" s="135"/>
      <c r="M131" s="84"/>
      <c r="N131" s="84"/>
      <c r="O131" s="84"/>
      <c r="R131" s="84"/>
    </row>
    <row r="132" spans="1:18" x14ac:dyDescent="0.45">
      <c r="A132" s="85"/>
      <c r="F132" s="84"/>
      <c r="G132" s="84"/>
      <c r="H132" s="135"/>
      <c r="J132" s="84"/>
      <c r="K132" s="135"/>
      <c r="M132" s="84"/>
      <c r="N132" s="84"/>
      <c r="O132" s="84"/>
      <c r="R132" s="84"/>
    </row>
    <row r="133" spans="1:18" x14ac:dyDescent="0.45">
      <c r="A133" s="85"/>
      <c r="F133" s="84"/>
      <c r="G133" s="84"/>
      <c r="H133" s="135"/>
      <c r="J133" s="84"/>
      <c r="K133" s="135"/>
      <c r="M133" s="84"/>
      <c r="N133" s="84"/>
      <c r="O133" s="84"/>
      <c r="R133" s="84"/>
    </row>
    <row r="134" spans="1:18" x14ac:dyDescent="0.45">
      <c r="A134" s="85"/>
      <c r="F134" s="84"/>
      <c r="G134" s="84"/>
      <c r="H134" s="135"/>
      <c r="J134" s="84"/>
      <c r="K134" s="135"/>
      <c r="M134" s="84"/>
      <c r="N134" s="84"/>
      <c r="O134" s="84"/>
      <c r="R134" s="84"/>
    </row>
    <row r="135" spans="1:18" x14ac:dyDescent="0.45">
      <c r="A135" s="85"/>
      <c r="F135" s="84"/>
      <c r="G135" s="84"/>
      <c r="H135" s="135"/>
      <c r="J135" s="84"/>
      <c r="K135" s="135"/>
      <c r="M135" s="84"/>
      <c r="N135" s="84"/>
      <c r="O135" s="84"/>
      <c r="R135" s="84"/>
    </row>
    <row r="136" spans="1:18" x14ac:dyDescent="0.45">
      <c r="A136" s="85"/>
      <c r="F136" s="84"/>
      <c r="G136" s="84"/>
      <c r="H136" s="135"/>
      <c r="J136" s="84"/>
      <c r="K136" s="135"/>
      <c r="M136" s="84"/>
      <c r="N136" s="84"/>
      <c r="O136" s="84"/>
      <c r="R136" s="84"/>
    </row>
    <row r="137" spans="1:18" x14ac:dyDescent="0.45">
      <c r="A137" s="85"/>
      <c r="F137" s="84"/>
      <c r="G137" s="84"/>
      <c r="H137" s="135"/>
      <c r="J137" s="84"/>
      <c r="K137" s="135"/>
      <c r="M137" s="84"/>
      <c r="N137" s="84"/>
      <c r="O137" s="84"/>
      <c r="R137" s="84"/>
    </row>
    <row r="138" spans="1:18" x14ac:dyDescent="0.45">
      <c r="A138" s="85"/>
      <c r="F138" s="84"/>
      <c r="G138" s="84"/>
      <c r="H138" s="135"/>
      <c r="J138" s="84"/>
      <c r="K138" s="135"/>
      <c r="M138" s="84"/>
      <c r="N138" s="84"/>
      <c r="O138" s="84"/>
      <c r="R138" s="84"/>
    </row>
    <row r="139" spans="1:18" x14ac:dyDescent="0.45">
      <c r="A139" s="85"/>
      <c r="F139" s="84"/>
      <c r="G139" s="84"/>
      <c r="H139" s="135"/>
      <c r="J139" s="84"/>
      <c r="K139" s="135"/>
      <c r="M139" s="84"/>
      <c r="N139" s="84"/>
      <c r="O139" s="84"/>
      <c r="R139" s="84"/>
    </row>
    <row r="140" spans="1:18" x14ac:dyDescent="0.45">
      <c r="A140" s="85"/>
      <c r="F140" s="84"/>
      <c r="G140" s="84"/>
      <c r="H140" s="135"/>
      <c r="J140" s="84"/>
      <c r="K140" s="135"/>
      <c r="M140" s="84"/>
      <c r="N140" s="84"/>
      <c r="O140" s="84"/>
      <c r="R140" s="84"/>
    </row>
    <row r="141" spans="1:18" x14ac:dyDescent="0.45">
      <c r="A141" s="85"/>
      <c r="F141" s="84"/>
      <c r="G141" s="84"/>
      <c r="H141" s="135"/>
      <c r="J141" s="84"/>
      <c r="K141" s="135"/>
      <c r="M141" s="84"/>
      <c r="N141" s="84"/>
      <c r="O141" s="84"/>
      <c r="R141" s="84"/>
    </row>
    <row r="142" spans="1:18" x14ac:dyDescent="0.45">
      <c r="A142" s="85"/>
      <c r="F142" s="84"/>
      <c r="G142" s="84"/>
      <c r="H142" s="135"/>
      <c r="J142" s="84"/>
      <c r="K142" s="135"/>
      <c r="M142" s="84"/>
      <c r="N142" s="84"/>
      <c r="O142" s="84"/>
      <c r="R142" s="84"/>
    </row>
    <row r="143" spans="1:18" x14ac:dyDescent="0.45">
      <c r="A143" s="85"/>
      <c r="F143" s="84"/>
      <c r="G143" s="84"/>
      <c r="H143" s="135"/>
      <c r="J143" s="84"/>
      <c r="K143" s="135"/>
      <c r="M143" s="84"/>
      <c r="N143" s="84"/>
      <c r="O143" s="84"/>
      <c r="R143" s="84"/>
    </row>
    <row r="144" spans="1:18" x14ac:dyDescent="0.45">
      <c r="A144" s="85"/>
      <c r="F144" s="84"/>
      <c r="G144" s="84"/>
      <c r="H144" s="135"/>
      <c r="J144" s="84"/>
      <c r="K144" s="135"/>
      <c r="M144" s="84"/>
      <c r="N144" s="84"/>
      <c r="O144" s="84"/>
      <c r="R144" s="84"/>
    </row>
    <row r="145" spans="1:18" x14ac:dyDescent="0.45">
      <c r="A145" s="85"/>
      <c r="F145" s="84"/>
      <c r="G145" s="84"/>
      <c r="H145" s="135"/>
      <c r="J145" s="84"/>
      <c r="K145" s="135"/>
      <c r="M145" s="84"/>
      <c r="N145" s="84"/>
      <c r="O145" s="84"/>
      <c r="R145" s="84"/>
    </row>
    <row r="146" spans="1:18" x14ac:dyDescent="0.45">
      <c r="A146" s="85"/>
      <c r="F146" s="84"/>
      <c r="G146" s="84"/>
      <c r="H146" s="135"/>
      <c r="J146" s="84"/>
      <c r="K146" s="135"/>
      <c r="M146" s="84"/>
      <c r="N146" s="84"/>
      <c r="O146" s="84"/>
      <c r="R146" s="84"/>
    </row>
    <row r="147" spans="1:18" x14ac:dyDescent="0.45">
      <c r="A147" s="85"/>
      <c r="F147" s="84"/>
      <c r="G147" s="84"/>
      <c r="H147" s="135"/>
      <c r="J147" s="84"/>
      <c r="K147" s="135"/>
      <c r="M147" s="84"/>
      <c r="N147" s="84"/>
      <c r="O147" s="84"/>
      <c r="R147" s="84"/>
    </row>
    <row r="148" spans="1:18" x14ac:dyDescent="0.45">
      <c r="A148" s="85"/>
      <c r="F148" s="84"/>
      <c r="G148" s="84"/>
      <c r="H148" s="135"/>
      <c r="J148" s="84"/>
      <c r="K148" s="135"/>
      <c r="M148" s="84"/>
      <c r="N148" s="84"/>
      <c r="O148" s="84"/>
      <c r="R148" s="84"/>
    </row>
    <row r="149" spans="1:18" x14ac:dyDescent="0.45">
      <c r="A149" s="85"/>
      <c r="F149" s="84"/>
      <c r="G149" s="84"/>
      <c r="H149" s="135"/>
      <c r="J149" s="84"/>
      <c r="K149" s="135"/>
      <c r="M149" s="84"/>
      <c r="N149" s="84"/>
      <c r="O149" s="84"/>
      <c r="R149" s="84"/>
    </row>
    <row r="150" spans="1:18" x14ac:dyDescent="0.45">
      <c r="A150" s="85"/>
      <c r="F150" s="84"/>
      <c r="G150" s="84"/>
      <c r="H150" s="135"/>
      <c r="J150" s="84"/>
      <c r="K150" s="135"/>
      <c r="M150" s="84"/>
      <c r="N150" s="84"/>
      <c r="O150" s="84"/>
      <c r="R150" s="84"/>
    </row>
    <row r="151" spans="1:18" x14ac:dyDescent="0.45">
      <c r="A151" s="85"/>
      <c r="F151" s="84"/>
      <c r="G151" s="84"/>
      <c r="H151" s="135"/>
      <c r="J151" s="84"/>
      <c r="K151" s="135"/>
      <c r="M151" s="84"/>
      <c r="N151" s="84"/>
      <c r="O151" s="84"/>
      <c r="R151" s="84"/>
    </row>
    <row r="152" spans="1:18" x14ac:dyDescent="0.45">
      <c r="A152" s="85"/>
      <c r="F152" s="84"/>
      <c r="G152" s="84"/>
      <c r="H152" s="135"/>
      <c r="J152" s="84"/>
      <c r="K152" s="135"/>
      <c r="M152" s="84"/>
      <c r="N152" s="84"/>
      <c r="O152" s="84"/>
      <c r="R152" s="84"/>
    </row>
    <row r="153" spans="1:18" x14ac:dyDescent="0.45">
      <c r="A153" s="85"/>
      <c r="F153" s="84"/>
      <c r="G153" s="84"/>
      <c r="H153" s="135"/>
      <c r="J153" s="84"/>
      <c r="K153" s="135"/>
      <c r="M153" s="84"/>
      <c r="N153" s="84"/>
      <c r="O153" s="84"/>
      <c r="R153" s="84"/>
    </row>
    <row r="154" spans="1:18" x14ac:dyDescent="0.45">
      <c r="A154" s="85"/>
      <c r="F154" s="84"/>
      <c r="G154" s="84"/>
      <c r="H154" s="135"/>
      <c r="J154" s="84"/>
      <c r="K154" s="135"/>
      <c r="M154" s="84"/>
      <c r="N154" s="84"/>
      <c r="O154" s="84"/>
      <c r="R154" s="84"/>
    </row>
    <row r="155" spans="1:18" x14ac:dyDescent="0.45">
      <c r="A155" s="85"/>
      <c r="F155" s="84"/>
      <c r="G155" s="84"/>
      <c r="H155" s="135"/>
      <c r="J155" s="84"/>
      <c r="K155" s="135"/>
      <c r="M155" s="84"/>
      <c r="N155" s="84"/>
      <c r="O155" s="84"/>
      <c r="R155" s="84"/>
    </row>
    <row r="156" spans="1:18" x14ac:dyDescent="0.45">
      <c r="A156" s="85"/>
      <c r="F156" s="84"/>
      <c r="G156" s="84"/>
      <c r="H156" s="135"/>
      <c r="J156" s="84"/>
      <c r="K156" s="135"/>
      <c r="M156" s="84"/>
      <c r="N156" s="84"/>
      <c r="O156" s="84"/>
      <c r="R156" s="84"/>
    </row>
    <row r="157" spans="1:18" x14ac:dyDescent="0.45">
      <c r="A157" s="85"/>
      <c r="F157" s="84"/>
      <c r="G157" s="84"/>
      <c r="H157" s="135"/>
      <c r="J157" s="84"/>
      <c r="K157" s="135"/>
      <c r="M157" s="84"/>
      <c r="N157" s="84"/>
      <c r="O157" s="84"/>
      <c r="R157" s="84"/>
    </row>
    <row r="158" spans="1:18" x14ac:dyDescent="0.45">
      <c r="A158" s="85"/>
      <c r="F158" s="84"/>
      <c r="G158" s="84"/>
      <c r="H158" s="135"/>
      <c r="J158" s="84"/>
      <c r="K158" s="135"/>
      <c r="M158" s="84"/>
      <c r="N158" s="84"/>
      <c r="O158" s="84"/>
      <c r="R158" s="84"/>
    </row>
    <row r="159" spans="1:18" x14ac:dyDescent="0.45">
      <c r="A159" s="85"/>
      <c r="F159" s="84"/>
      <c r="G159" s="84"/>
      <c r="H159" s="135"/>
      <c r="J159" s="84"/>
      <c r="K159" s="135"/>
      <c r="M159" s="84"/>
      <c r="N159" s="84"/>
      <c r="O159" s="84"/>
      <c r="R159" s="84"/>
    </row>
    <row r="160" spans="1:18" x14ac:dyDescent="0.45">
      <c r="A160" s="85"/>
      <c r="F160" s="84"/>
      <c r="G160" s="84"/>
      <c r="H160" s="135"/>
      <c r="J160" s="84"/>
      <c r="K160" s="135"/>
      <c r="M160" s="84"/>
      <c r="N160" s="84"/>
      <c r="O160" s="84"/>
      <c r="R160" s="84"/>
    </row>
    <row r="161" spans="1:18" x14ac:dyDescent="0.45">
      <c r="A161" s="85"/>
      <c r="F161" s="84"/>
      <c r="G161" s="84"/>
      <c r="H161" s="135"/>
      <c r="J161" s="84"/>
      <c r="K161" s="135"/>
      <c r="M161" s="84"/>
      <c r="N161" s="84"/>
      <c r="O161" s="84"/>
      <c r="R161" s="84"/>
    </row>
    <row r="162" spans="1:18" x14ac:dyDescent="0.45">
      <c r="A162" s="85"/>
      <c r="F162" s="84"/>
      <c r="G162" s="84"/>
      <c r="H162" s="135"/>
      <c r="J162" s="84"/>
      <c r="K162" s="135"/>
      <c r="M162" s="84"/>
      <c r="N162" s="84"/>
      <c r="O162" s="84"/>
      <c r="R162" s="84"/>
    </row>
    <row r="163" spans="1:18" x14ac:dyDescent="0.45">
      <c r="A163" s="85"/>
      <c r="F163" s="84"/>
      <c r="G163" s="84"/>
      <c r="H163" s="135"/>
      <c r="J163" s="84"/>
      <c r="K163" s="135"/>
      <c r="M163" s="84"/>
      <c r="N163" s="84"/>
      <c r="O163" s="84"/>
      <c r="R163" s="84"/>
    </row>
    <row r="164" spans="1:18" x14ac:dyDescent="0.45">
      <c r="A164" s="85"/>
      <c r="F164" s="84"/>
      <c r="G164" s="84"/>
      <c r="H164" s="135"/>
      <c r="J164" s="84"/>
      <c r="K164" s="135"/>
      <c r="M164" s="84"/>
      <c r="N164" s="84"/>
      <c r="O164" s="84"/>
      <c r="R164" s="84"/>
    </row>
    <row r="165" spans="1:18" x14ac:dyDescent="0.45">
      <c r="A165" s="85"/>
      <c r="F165" s="84"/>
      <c r="G165" s="84"/>
      <c r="H165" s="135"/>
      <c r="J165" s="84"/>
      <c r="K165" s="135"/>
      <c r="M165" s="84"/>
      <c r="N165" s="84"/>
      <c r="O165" s="84"/>
      <c r="R165" s="84"/>
    </row>
    <row r="166" spans="1:18" x14ac:dyDescent="0.45">
      <c r="A166" s="85"/>
      <c r="F166" s="84"/>
      <c r="G166" s="84"/>
      <c r="H166" s="135"/>
      <c r="J166" s="84"/>
      <c r="K166" s="135"/>
      <c r="M166" s="84"/>
      <c r="N166" s="84"/>
      <c r="O166" s="84"/>
      <c r="R166" s="84"/>
    </row>
    <row r="167" spans="1:18" x14ac:dyDescent="0.45">
      <c r="A167" s="85"/>
      <c r="F167" s="84"/>
      <c r="G167" s="84"/>
      <c r="H167" s="135"/>
      <c r="J167" s="84"/>
      <c r="K167" s="135"/>
      <c r="M167" s="84"/>
      <c r="N167" s="84"/>
      <c r="O167" s="84"/>
      <c r="R167" s="84"/>
    </row>
    <row r="168" spans="1:18" x14ac:dyDescent="0.45">
      <c r="A168" s="85"/>
      <c r="F168" s="84"/>
      <c r="G168" s="84"/>
      <c r="H168" s="135"/>
      <c r="J168" s="84"/>
      <c r="K168" s="135"/>
      <c r="M168" s="84"/>
      <c r="N168" s="84"/>
      <c r="O168" s="84"/>
      <c r="R168" s="84"/>
    </row>
    <row r="169" spans="1:18" x14ac:dyDescent="0.45">
      <c r="A169" s="85"/>
      <c r="F169" s="84"/>
      <c r="G169" s="84"/>
      <c r="H169" s="135"/>
      <c r="J169" s="84"/>
      <c r="K169" s="135"/>
      <c r="M169" s="84"/>
      <c r="N169" s="84"/>
      <c r="O169" s="84"/>
      <c r="R169" s="84"/>
    </row>
    <row r="170" spans="1:18" x14ac:dyDescent="0.45">
      <c r="A170" s="85"/>
      <c r="F170" s="84"/>
      <c r="G170" s="84"/>
      <c r="H170" s="135"/>
      <c r="J170" s="84"/>
      <c r="K170" s="135"/>
      <c r="M170" s="84"/>
      <c r="N170" s="84"/>
      <c r="O170" s="84"/>
      <c r="R170" s="84"/>
    </row>
    <row r="171" spans="1:18" x14ac:dyDescent="0.45">
      <c r="A171" s="85"/>
      <c r="F171" s="84"/>
      <c r="G171" s="84"/>
      <c r="H171" s="135"/>
      <c r="J171" s="84"/>
      <c r="K171" s="135"/>
      <c r="M171" s="84"/>
      <c r="N171" s="84"/>
      <c r="O171" s="84"/>
      <c r="R171" s="84"/>
    </row>
    <row r="172" spans="1:18" x14ac:dyDescent="0.45">
      <c r="A172" s="85"/>
      <c r="F172" s="84"/>
      <c r="G172" s="84"/>
      <c r="H172" s="135"/>
      <c r="J172" s="84"/>
      <c r="K172" s="135"/>
      <c r="M172" s="84"/>
      <c r="N172" s="84"/>
      <c r="O172" s="84"/>
      <c r="R172" s="84"/>
    </row>
    <row r="173" spans="1:18" x14ac:dyDescent="0.45">
      <c r="A173" s="85"/>
      <c r="F173" s="84"/>
      <c r="G173" s="84"/>
      <c r="H173" s="135"/>
      <c r="J173" s="84"/>
      <c r="K173" s="135"/>
      <c r="M173" s="84"/>
      <c r="N173" s="84"/>
      <c r="O173" s="84"/>
      <c r="R173" s="84"/>
    </row>
    <row r="174" spans="1:18" x14ac:dyDescent="0.45">
      <c r="A174" s="85"/>
      <c r="F174" s="84"/>
      <c r="G174" s="84"/>
      <c r="H174" s="135"/>
      <c r="J174" s="84"/>
      <c r="K174" s="135"/>
      <c r="M174" s="84"/>
      <c r="N174" s="84"/>
      <c r="O174" s="84"/>
      <c r="R174" s="84"/>
    </row>
    <row r="175" spans="1:18" x14ac:dyDescent="0.45">
      <c r="A175" s="85"/>
      <c r="F175" s="84"/>
      <c r="G175" s="84"/>
      <c r="H175" s="135"/>
      <c r="J175" s="84"/>
      <c r="K175" s="135"/>
      <c r="M175" s="84"/>
      <c r="N175" s="84"/>
      <c r="O175" s="84"/>
      <c r="R175" s="84"/>
    </row>
    <row r="176" spans="1:18" x14ac:dyDescent="0.45">
      <c r="A176" s="85"/>
      <c r="F176" s="84"/>
      <c r="G176" s="84"/>
      <c r="H176" s="135"/>
      <c r="J176" s="84"/>
      <c r="K176" s="135"/>
      <c r="M176" s="84"/>
      <c r="N176" s="84"/>
      <c r="O176" s="84"/>
      <c r="R176" s="84"/>
    </row>
    <row r="177" spans="1:18" x14ac:dyDescent="0.45">
      <c r="A177" s="85"/>
      <c r="F177" s="84"/>
      <c r="G177" s="84"/>
      <c r="H177" s="135"/>
      <c r="J177" s="84"/>
      <c r="K177" s="135"/>
      <c r="M177" s="84"/>
      <c r="N177" s="84"/>
      <c r="O177" s="84"/>
      <c r="R177" s="84"/>
    </row>
    <row r="178" spans="1:18" x14ac:dyDescent="0.45">
      <c r="A178" s="85"/>
      <c r="F178" s="84"/>
      <c r="G178" s="84"/>
      <c r="H178" s="135"/>
      <c r="J178" s="84"/>
      <c r="K178" s="135"/>
      <c r="M178" s="84"/>
      <c r="N178" s="84"/>
      <c r="O178" s="84"/>
      <c r="R178" s="84"/>
    </row>
    <row r="179" spans="1:18" x14ac:dyDescent="0.45">
      <c r="A179" s="85"/>
      <c r="F179" s="84"/>
      <c r="G179" s="84"/>
      <c r="H179" s="135"/>
      <c r="J179" s="84"/>
      <c r="K179" s="135"/>
      <c r="M179" s="84"/>
      <c r="N179" s="84"/>
      <c r="O179" s="84"/>
      <c r="R179" s="84"/>
    </row>
    <row r="180" spans="1:18" x14ac:dyDescent="0.45">
      <c r="A180" s="85"/>
      <c r="F180" s="84"/>
      <c r="G180" s="84"/>
      <c r="H180" s="135"/>
      <c r="J180" s="84"/>
      <c r="K180" s="135"/>
      <c r="M180" s="84"/>
      <c r="N180" s="84"/>
      <c r="O180" s="84"/>
      <c r="R180" s="84"/>
    </row>
    <row r="181" spans="1:18" x14ac:dyDescent="0.45">
      <c r="A181" s="85"/>
      <c r="F181" s="84"/>
      <c r="G181" s="84"/>
      <c r="H181" s="135"/>
      <c r="J181" s="84"/>
      <c r="K181" s="135"/>
      <c r="M181" s="84"/>
      <c r="N181" s="84"/>
      <c r="O181" s="84"/>
      <c r="R181" s="84"/>
    </row>
    <row r="182" spans="1:18" x14ac:dyDescent="0.45">
      <c r="A182" s="85"/>
      <c r="F182" s="84"/>
      <c r="G182" s="84"/>
      <c r="H182" s="135"/>
      <c r="J182" s="84"/>
      <c r="K182" s="135"/>
      <c r="M182" s="84"/>
      <c r="N182" s="84"/>
      <c r="O182" s="84"/>
      <c r="R182" s="84"/>
    </row>
    <row r="183" spans="1:18" x14ac:dyDescent="0.45">
      <c r="A183" s="85"/>
      <c r="F183" s="84"/>
      <c r="G183" s="84"/>
      <c r="H183" s="135"/>
      <c r="J183" s="84"/>
      <c r="K183" s="135"/>
      <c r="M183" s="84"/>
      <c r="N183" s="84"/>
      <c r="O183" s="84"/>
      <c r="R183" s="84"/>
    </row>
    <row r="184" spans="1:18" x14ac:dyDescent="0.45">
      <c r="A184" s="85"/>
      <c r="F184" s="84"/>
      <c r="G184" s="84"/>
      <c r="H184" s="135"/>
      <c r="J184" s="84"/>
      <c r="K184" s="135"/>
      <c r="M184" s="84"/>
      <c r="N184" s="84"/>
      <c r="O184" s="84"/>
      <c r="R184" s="84"/>
    </row>
    <row r="185" spans="1:18" x14ac:dyDescent="0.45">
      <c r="A185" s="85"/>
      <c r="F185" s="84"/>
      <c r="G185" s="84"/>
      <c r="H185" s="135"/>
      <c r="J185" s="84"/>
      <c r="K185" s="135"/>
      <c r="M185" s="84"/>
      <c r="N185" s="84"/>
      <c r="O185" s="84"/>
      <c r="R185" s="84"/>
    </row>
    <row r="186" spans="1:18" x14ac:dyDescent="0.45">
      <c r="A186" s="85"/>
      <c r="F186" s="84"/>
      <c r="G186" s="84"/>
      <c r="H186" s="135"/>
      <c r="J186" s="84"/>
      <c r="K186" s="135"/>
      <c r="M186" s="84"/>
      <c r="N186" s="84"/>
      <c r="O186" s="84"/>
      <c r="R186" s="84"/>
    </row>
    <row r="187" spans="1:18" x14ac:dyDescent="0.45">
      <c r="A187" s="85"/>
      <c r="F187" s="84"/>
      <c r="G187" s="84"/>
      <c r="H187" s="135"/>
      <c r="J187" s="84"/>
      <c r="K187" s="135"/>
      <c r="M187" s="84"/>
      <c r="N187" s="84"/>
      <c r="O187" s="84"/>
      <c r="R187" s="84"/>
    </row>
    <row r="188" spans="1:18" x14ac:dyDescent="0.45">
      <c r="A188" s="85"/>
      <c r="F188" s="84"/>
      <c r="G188" s="84"/>
      <c r="H188" s="135"/>
      <c r="J188" s="84"/>
      <c r="K188" s="135"/>
      <c r="M188" s="84"/>
      <c r="N188" s="84"/>
      <c r="O188" s="84"/>
      <c r="R188" s="84"/>
    </row>
    <row r="189" spans="1:18" x14ac:dyDescent="0.45">
      <c r="A189" s="85"/>
      <c r="F189" s="84"/>
      <c r="G189" s="84"/>
      <c r="H189" s="135"/>
      <c r="J189" s="84"/>
      <c r="K189" s="135"/>
      <c r="M189" s="84"/>
      <c r="N189" s="84"/>
      <c r="O189" s="84"/>
      <c r="R189" s="84"/>
    </row>
    <row r="190" spans="1:18" x14ac:dyDescent="0.45">
      <c r="A190" s="85"/>
      <c r="F190" s="84"/>
      <c r="G190" s="84"/>
      <c r="H190" s="135"/>
      <c r="J190" s="84"/>
      <c r="K190" s="135"/>
      <c r="M190" s="84"/>
      <c r="N190" s="84"/>
      <c r="O190" s="84"/>
      <c r="R190" s="84"/>
    </row>
    <row r="191" spans="1:18" x14ac:dyDescent="0.45">
      <c r="A191" s="85"/>
      <c r="F191" s="84"/>
      <c r="G191" s="84"/>
      <c r="H191" s="135"/>
      <c r="J191" s="84"/>
      <c r="K191" s="135"/>
      <c r="M191" s="84"/>
      <c r="N191" s="84"/>
      <c r="O191" s="84"/>
      <c r="R191" s="84"/>
    </row>
    <row r="192" spans="1:18" x14ac:dyDescent="0.45">
      <c r="A192" s="85"/>
      <c r="F192" s="84"/>
      <c r="G192" s="84"/>
      <c r="H192" s="135"/>
      <c r="J192" s="84"/>
      <c r="K192" s="135"/>
      <c r="M192" s="84"/>
      <c r="N192" s="84"/>
      <c r="O192" s="84"/>
      <c r="R192" s="84"/>
    </row>
    <row r="193" spans="1:18" x14ac:dyDescent="0.45">
      <c r="A193" s="85"/>
      <c r="F193" s="84"/>
      <c r="G193" s="84"/>
      <c r="H193" s="135"/>
      <c r="J193" s="84"/>
      <c r="K193" s="135"/>
      <c r="M193" s="84"/>
      <c r="N193" s="84"/>
      <c r="O193" s="84"/>
      <c r="R193" s="84"/>
    </row>
    <row r="194" spans="1:18" x14ac:dyDescent="0.45">
      <c r="A194" s="85"/>
      <c r="F194" s="84"/>
      <c r="G194" s="84"/>
      <c r="H194" s="135"/>
      <c r="J194" s="84"/>
      <c r="K194" s="135"/>
      <c r="M194" s="84"/>
      <c r="N194" s="84"/>
      <c r="O194" s="84"/>
      <c r="R194" s="84"/>
    </row>
    <row r="195" spans="1:18" x14ac:dyDescent="0.45">
      <c r="A195" s="85"/>
      <c r="F195" s="84"/>
      <c r="G195" s="84"/>
      <c r="H195" s="135"/>
      <c r="J195" s="84"/>
      <c r="K195" s="135"/>
      <c r="M195" s="84"/>
      <c r="N195" s="84"/>
      <c r="O195" s="84"/>
      <c r="R195" s="84"/>
    </row>
    <row r="196" spans="1:18" x14ac:dyDescent="0.45">
      <c r="A196" s="85"/>
      <c r="F196" s="84"/>
      <c r="G196" s="84"/>
      <c r="H196" s="135"/>
      <c r="J196" s="84"/>
      <c r="K196" s="135"/>
      <c r="M196" s="84"/>
      <c r="N196" s="84"/>
      <c r="O196" s="84"/>
      <c r="R196" s="84"/>
    </row>
    <row r="197" spans="1:18" x14ac:dyDescent="0.45">
      <c r="A197" s="85"/>
      <c r="F197" s="84"/>
      <c r="G197" s="84"/>
      <c r="H197" s="135"/>
      <c r="J197" s="84"/>
      <c r="K197" s="135"/>
      <c r="M197" s="84"/>
      <c r="N197" s="84"/>
      <c r="O197" s="84"/>
      <c r="R197" s="84"/>
    </row>
    <row r="198" spans="1:18" x14ac:dyDescent="0.45">
      <c r="A198" s="85"/>
      <c r="F198" s="84"/>
      <c r="G198" s="84"/>
      <c r="H198" s="135"/>
      <c r="J198" s="84"/>
      <c r="K198" s="135"/>
      <c r="M198" s="84"/>
      <c r="N198" s="84"/>
      <c r="O198" s="84"/>
      <c r="R198" s="84"/>
    </row>
    <row r="199" spans="1:18" x14ac:dyDescent="0.45">
      <c r="A199" s="85"/>
      <c r="F199" s="84"/>
      <c r="G199" s="84"/>
      <c r="H199" s="135"/>
      <c r="J199" s="84"/>
      <c r="K199" s="135"/>
      <c r="M199" s="84"/>
      <c r="N199" s="84"/>
      <c r="O199" s="84"/>
      <c r="R199" s="84"/>
    </row>
    <row r="200" spans="1:18" x14ac:dyDescent="0.45">
      <c r="A200" s="85"/>
      <c r="F200" s="84"/>
      <c r="G200" s="84"/>
      <c r="H200" s="135"/>
      <c r="J200" s="84"/>
      <c r="K200" s="135"/>
      <c r="M200" s="84"/>
      <c r="N200" s="84"/>
      <c r="O200" s="84"/>
      <c r="R200" s="84"/>
    </row>
    <row r="201" spans="1:18" x14ac:dyDescent="0.45">
      <c r="A201" s="85"/>
      <c r="F201" s="84"/>
      <c r="G201" s="84"/>
      <c r="H201" s="135"/>
      <c r="J201" s="84"/>
      <c r="K201" s="135"/>
      <c r="M201" s="84"/>
      <c r="N201" s="84"/>
      <c r="O201" s="84"/>
      <c r="R201" s="84"/>
    </row>
    <row r="202" spans="1:18" x14ac:dyDescent="0.45">
      <c r="A202" s="85"/>
      <c r="F202" s="84"/>
      <c r="G202" s="84"/>
      <c r="H202" s="135"/>
      <c r="J202" s="84"/>
      <c r="K202" s="135"/>
      <c r="M202" s="84"/>
      <c r="N202" s="84"/>
      <c r="O202" s="84"/>
      <c r="R202" s="84"/>
    </row>
    <row r="203" spans="1:18" x14ac:dyDescent="0.45">
      <c r="A203" s="85"/>
      <c r="F203" s="84"/>
      <c r="G203" s="84"/>
      <c r="H203" s="135"/>
      <c r="J203" s="84"/>
      <c r="K203" s="135"/>
      <c r="M203" s="84"/>
      <c r="N203" s="84"/>
      <c r="O203" s="84"/>
      <c r="R203" s="84"/>
    </row>
    <row r="204" spans="1:18" x14ac:dyDescent="0.45">
      <c r="A204" s="85"/>
      <c r="F204" s="84"/>
      <c r="G204" s="84"/>
      <c r="H204" s="135"/>
      <c r="J204" s="84"/>
      <c r="K204" s="135"/>
      <c r="M204" s="84"/>
      <c r="N204" s="84"/>
      <c r="O204" s="84"/>
      <c r="R204" s="84"/>
    </row>
    <row r="205" spans="1:18" x14ac:dyDescent="0.45">
      <c r="A205" s="85"/>
      <c r="F205" s="84"/>
      <c r="G205" s="84"/>
      <c r="H205" s="135"/>
      <c r="J205" s="84"/>
      <c r="K205" s="135"/>
      <c r="M205" s="84"/>
      <c r="N205" s="84"/>
      <c r="O205" s="84"/>
      <c r="R205" s="84"/>
    </row>
    <row r="206" spans="1:18" x14ac:dyDescent="0.45">
      <c r="A206" s="85"/>
      <c r="F206" s="84"/>
      <c r="G206" s="84"/>
      <c r="H206" s="135"/>
      <c r="J206" s="84"/>
      <c r="K206" s="135"/>
      <c r="M206" s="84"/>
      <c r="N206" s="84"/>
      <c r="O206" s="84"/>
      <c r="R206" s="84"/>
    </row>
    <row r="207" spans="1:18" x14ac:dyDescent="0.45">
      <c r="A207" s="85"/>
      <c r="F207" s="84"/>
      <c r="G207" s="84"/>
      <c r="H207" s="135"/>
      <c r="J207" s="84"/>
      <c r="K207" s="135"/>
      <c r="M207" s="84"/>
      <c r="N207" s="84"/>
      <c r="O207" s="84"/>
      <c r="R207" s="84"/>
    </row>
    <row r="208" spans="1:18" x14ac:dyDescent="0.45">
      <c r="A208" s="85"/>
      <c r="F208" s="84"/>
      <c r="G208" s="84"/>
      <c r="H208" s="135"/>
      <c r="J208" s="84"/>
      <c r="K208" s="135"/>
      <c r="M208" s="84"/>
      <c r="N208" s="84"/>
      <c r="O208" s="84"/>
      <c r="R208" s="84"/>
    </row>
    <row r="209" spans="1:18" x14ac:dyDescent="0.45">
      <c r="A209" s="85"/>
      <c r="F209" s="84"/>
      <c r="G209" s="84"/>
      <c r="H209" s="135"/>
      <c r="J209" s="84"/>
      <c r="K209" s="135"/>
      <c r="M209" s="84"/>
      <c r="N209" s="84"/>
      <c r="O209" s="84"/>
      <c r="R209" s="84"/>
    </row>
    <row r="210" spans="1:18" x14ac:dyDescent="0.45">
      <c r="A210" s="85"/>
      <c r="F210" s="84"/>
      <c r="G210" s="84"/>
      <c r="H210" s="135"/>
      <c r="J210" s="84"/>
      <c r="K210" s="135"/>
      <c r="M210" s="84"/>
      <c r="N210" s="84"/>
      <c r="O210" s="84"/>
      <c r="R210" s="84"/>
    </row>
    <row r="211" spans="1:18" x14ac:dyDescent="0.45">
      <c r="A211" s="85"/>
      <c r="F211" s="84"/>
      <c r="G211" s="84"/>
      <c r="H211" s="135"/>
      <c r="J211" s="84"/>
      <c r="K211" s="135"/>
      <c r="M211" s="84"/>
      <c r="N211" s="84"/>
      <c r="O211" s="84"/>
      <c r="R211" s="84"/>
    </row>
    <row r="212" spans="1:18" x14ac:dyDescent="0.45">
      <c r="A212" s="85"/>
      <c r="F212" s="84"/>
      <c r="G212" s="84"/>
      <c r="H212" s="135"/>
      <c r="J212" s="84"/>
      <c r="K212" s="135"/>
      <c r="M212" s="84"/>
      <c r="N212" s="84"/>
      <c r="O212" s="84"/>
      <c r="R212" s="84"/>
    </row>
    <row r="213" spans="1:18" x14ac:dyDescent="0.45">
      <c r="A213" s="85"/>
      <c r="F213" s="84"/>
      <c r="G213" s="84"/>
      <c r="H213" s="135"/>
      <c r="J213" s="84"/>
      <c r="K213" s="135"/>
      <c r="M213" s="84"/>
      <c r="N213" s="84"/>
      <c r="O213" s="84"/>
      <c r="R213" s="84"/>
    </row>
    <row r="214" spans="1:18" x14ac:dyDescent="0.45">
      <c r="A214" s="85"/>
      <c r="F214" s="84"/>
      <c r="G214" s="84"/>
      <c r="H214" s="135"/>
      <c r="J214" s="84"/>
      <c r="K214" s="135"/>
      <c r="M214" s="84"/>
      <c r="N214" s="84"/>
      <c r="O214" s="84"/>
      <c r="R214" s="84"/>
    </row>
    <row r="215" spans="1:18" x14ac:dyDescent="0.45">
      <c r="A215" s="85"/>
      <c r="F215" s="84"/>
      <c r="G215" s="84"/>
      <c r="H215" s="135"/>
      <c r="J215" s="84"/>
      <c r="K215" s="135"/>
      <c r="M215" s="84"/>
      <c r="N215" s="84"/>
      <c r="O215" s="84"/>
      <c r="R215" s="84"/>
    </row>
    <row r="216" spans="1:18" x14ac:dyDescent="0.45">
      <c r="A216" s="85"/>
      <c r="F216" s="84"/>
      <c r="G216" s="84"/>
      <c r="H216" s="135"/>
      <c r="J216" s="84"/>
      <c r="K216" s="135"/>
      <c r="M216" s="84"/>
      <c r="N216" s="84"/>
      <c r="O216" s="84"/>
      <c r="R216" s="84"/>
    </row>
    <row r="217" spans="1:18" x14ac:dyDescent="0.45">
      <c r="A217" s="85"/>
      <c r="F217" s="84"/>
      <c r="G217" s="84"/>
      <c r="H217" s="135"/>
      <c r="J217" s="84"/>
      <c r="K217" s="135"/>
      <c r="M217" s="84"/>
      <c r="N217" s="84"/>
      <c r="O217" s="84"/>
      <c r="R217" s="84"/>
    </row>
    <row r="218" spans="1:18" x14ac:dyDescent="0.45">
      <c r="A218" s="85"/>
      <c r="F218" s="84"/>
      <c r="G218" s="84"/>
      <c r="H218" s="135"/>
      <c r="J218" s="84"/>
      <c r="K218" s="135"/>
      <c r="M218" s="84"/>
      <c r="N218" s="84"/>
      <c r="O218" s="84"/>
      <c r="R218" s="84"/>
    </row>
    <row r="219" spans="1:18" x14ac:dyDescent="0.45">
      <c r="A219" s="85"/>
      <c r="F219" s="84"/>
      <c r="G219" s="84"/>
      <c r="H219" s="135"/>
      <c r="J219" s="84"/>
      <c r="K219" s="135"/>
      <c r="M219" s="84"/>
      <c r="N219" s="84"/>
      <c r="O219" s="84"/>
      <c r="R219" s="84"/>
    </row>
    <row r="220" spans="1:18" x14ac:dyDescent="0.45">
      <c r="A220" s="85"/>
      <c r="F220" s="84"/>
      <c r="G220" s="84"/>
      <c r="H220" s="135"/>
      <c r="J220" s="84"/>
      <c r="K220" s="135"/>
      <c r="M220" s="84"/>
      <c r="N220" s="84"/>
      <c r="O220" s="84"/>
      <c r="R220" s="84"/>
    </row>
    <row r="221" spans="1:18" x14ac:dyDescent="0.45">
      <c r="A221" s="85"/>
      <c r="F221" s="84"/>
      <c r="G221" s="84"/>
      <c r="H221" s="135"/>
      <c r="J221" s="84"/>
      <c r="K221" s="135"/>
      <c r="M221" s="84"/>
      <c r="N221" s="84"/>
      <c r="O221" s="84"/>
      <c r="R221" s="84"/>
    </row>
    <row r="222" spans="1:18" x14ac:dyDescent="0.45">
      <c r="A222" s="85"/>
      <c r="F222" s="84"/>
      <c r="G222" s="84"/>
      <c r="H222" s="135"/>
      <c r="J222" s="84"/>
      <c r="K222" s="135"/>
      <c r="M222" s="84"/>
      <c r="N222" s="84"/>
      <c r="O222" s="84"/>
      <c r="R222" s="84"/>
    </row>
    <row r="223" spans="1:18" x14ac:dyDescent="0.45">
      <c r="A223" s="85"/>
      <c r="F223" s="84"/>
      <c r="G223" s="84"/>
      <c r="H223" s="135"/>
      <c r="J223" s="84"/>
      <c r="K223" s="135"/>
      <c r="M223" s="84"/>
      <c r="N223" s="84"/>
      <c r="O223" s="84"/>
      <c r="R223" s="84"/>
    </row>
    <row r="224" spans="1:18" x14ac:dyDescent="0.45">
      <c r="A224" s="85"/>
      <c r="F224" s="84"/>
      <c r="G224" s="84"/>
      <c r="H224" s="135"/>
      <c r="J224" s="84"/>
      <c r="K224" s="135"/>
      <c r="M224" s="84"/>
      <c r="N224" s="84"/>
      <c r="O224" s="84"/>
      <c r="R224" s="84"/>
    </row>
    <row r="225" spans="1:18" x14ac:dyDescent="0.45">
      <c r="A225" s="85"/>
      <c r="F225" s="84"/>
      <c r="G225" s="84"/>
      <c r="H225" s="135"/>
      <c r="J225" s="84"/>
      <c r="K225" s="135"/>
      <c r="M225" s="84"/>
      <c r="N225" s="84"/>
      <c r="O225" s="84"/>
      <c r="R225" s="84"/>
    </row>
    <row r="226" spans="1:18" x14ac:dyDescent="0.45">
      <c r="A226" s="85"/>
      <c r="F226" s="84"/>
      <c r="G226" s="84"/>
      <c r="H226" s="135"/>
      <c r="J226" s="84"/>
      <c r="K226" s="135"/>
      <c r="M226" s="84"/>
      <c r="N226" s="84"/>
      <c r="O226" s="84"/>
      <c r="R226" s="84"/>
    </row>
    <row r="227" spans="1:18" x14ac:dyDescent="0.45">
      <c r="A227" s="85"/>
      <c r="F227" s="84"/>
      <c r="G227" s="84"/>
      <c r="H227" s="135"/>
      <c r="J227" s="84"/>
      <c r="K227" s="135"/>
      <c r="M227" s="84"/>
      <c r="N227" s="84"/>
      <c r="O227" s="84"/>
      <c r="R227" s="84"/>
    </row>
    <row r="228" spans="1:18" x14ac:dyDescent="0.45">
      <c r="A228" s="85"/>
      <c r="F228" s="84"/>
      <c r="G228" s="84"/>
      <c r="H228" s="135"/>
      <c r="J228" s="84"/>
      <c r="K228" s="135"/>
      <c r="M228" s="84"/>
      <c r="N228" s="84"/>
      <c r="O228" s="84"/>
      <c r="R228" s="84"/>
    </row>
    <row r="229" spans="1:18" x14ac:dyDescent="0.45">
      <c r="A229" s="85"/>
      <c r="F229" s="84"/>
      <c r="G229" s="84"/>
      <c r="H229" s="135"/>
      <c r="J229" s="84"/>
      <c r="K229" s="135"/>
      <c r="M229" s="84"/>
      <c r="N229" s="84"/>
      <c r="O229" s="84"/>
      <c r="R229" s="84"/>
    </row>
    <row r="230" spans="1:18" x14ac:dyDescent="0.45">
      <c r="A230" s="85"/>
      <c r="F230" s="84"/>
      <c r="G230" s="84"/>
      <c r="H230" s="135"/>
      <c r="J230" s="84"/>
      <c r="K230" s="135"/>
      <c r="M230" s="84"/>
      <c r="N230" s="84"/>
      <c r="O230" s="84"/>
      <c r="R230" s="84"/>
    </row>
    <row r="231" spans="1:18" x14ac:dyDescent="0.45">
      <c r="A231" s="85"/>
      <c r="F231" s="84"/>
      <c r="G231" s="84"/>
      <c r="H231" s="135"/>
      <c r="J231" s="84"/>
      <c r="K231" s="135"/>
      <c r="M231" s="84"/>
      <c r="N231" s="84"/>
      <c r="O231" s="84"/>
      <c r="R231" s="84"/>
    </row>
    <row r="232" spans="1:18" x14ac:dyDescent="0.45">
      <c r="A232" s="85"/>
      <c r="F232" s="84"/>
      <c r="G232" s="84"/>
      <c r="H232" s="135"/>
      <c r="J232" s="84"/>
      <c r="K232" s="135"/>
      <c r="M232" s="84"/>
      <c r="N232" s="84"/>
      <c r="O232" s="84"/>
      <c r="R232" s="84"/>
    </row>
    <row r="233" spans="1:18" x14ac:dyDescent="0.45">
      <c r="A233" s="85"/>
      <c r="F233" s="84"/>
      <c r="G233" s="84"/>
      <c r="H233" s="135"/>
      <c r="J233" s="84"/>
      <c r="K233" s="135"/>
      <c r="M233" s="84"/>
      <c r="N233" s="84"/>
      <c r="O233" s="84"/>
      <c r="R233" s="84"/>
    </row>
    <row r="234" spans="1:18" x14ac:dyDescent="0.45">
      <c r="A234" s="85"/>
      <c r="F234" s="84"/>
      <c r="G234" s="84"/>
      <c r="H234" s="135"/>
      <c r="J234" s="84"/>
      <c r="K234" s="135"/>
      <c r="M234" s="84"/>
      <c r="N234" s="84"/>
      <c r="O234" s="84"/>
      <c r="R234" s="84"/>
    </row>
    <row r="235" spans="1:18" x14ac:dyDescent="0.45">
      <c r="A235" s="85"/>
      <c r="F235" s="84"/>
      <c r="G235" s="84"/>
      <c r="H235" s="135"/>
      <c r="J235" s="84"/>
      <c r="K235" s="135"/>
      <c r="M235" s="84"/>
      <c r="N235" s="84"/>
      <c r="O235" s="84"/>
      <c r="R235" s="84"/>
    </row>
    <row r="236" spans="1:18" x14ac:dyDescent="0.45">
      <c r="A236" s="85"/>
      <c r="F236" s="84"/>
      <c r="G236" s="84"/>
      <c r="H236" s="135"/>
      <c r="J236" s="84"/>
      <c r="K236" s="135"/>
      <c r="M236" s="84"/>
      <c r="N236" s="84"/>
      <c r="O236" s="84"/>
      <c r="R236" s="84"/>
    </row>
    <row r="237" spans="1:18" x14ac:dyDescent="0.45">
      <c r="A237" s="85"/>
      <c r="F237" s="84"/>
      <c r="G237" s="84"/>
      <c r="H237" s="135"/>
      <c r="J237" s="84"/>
      <c r="K237" s="135"/>
      <c r="M237" s="84"/>
      <c r="N237" s="84"/>
      <c r="O237" s="84"/>
      <c r="R237" s="84"/>
    </row>
    <row r="238" spans="1:18" x14ac:dyDescent="0.45">
      <c r="A238" s="85"/>
      <c r="F238" s="84"/>
      <c r="G238" s="84"/>
      <c r="H238" s="135"/>
      <c r="J238" s="84"/>
      <c r="K238" s="135"/>
      <c r="M238" s="84"/>
      <c r="N238" s="84"/>
      <c r="O238" s="84"/>
      <c r="R238" s="84"/>
    </row>
    <row r="239" spans="1:18" x14ac:dyDescent="0.45">
      <c r="A239" s="85"/>
      <c r="F239" s="84"/>
      <c r="G239" s="84"/>
      <c r="H239" s="135"/>
      <c r="J239" s="84"/>
      <c r="K239" s="135"/>
      <c r="M239" s="84"/>
      <c r="N239" s="84"/>
      <c r="O239" s="84"/>
      <c r="R239" s="84"/>
    </row>
    <row r="240" spans="1:18" x14ac:dyDescent="0.45">
      <c r="A240" s="85"/>
      <c r="F240" s="84"/>
      <c r="G240" s="84"/>
      <c r="H240" s="135"/>
      <c r="J240" s="84"/>
      <c r="K240" s="135"/>
      <c r="M240" s="84"/>
      <c r="N240" s="84"/>
      <c r="O240" s="84"/>
      <c r="R240" s="84"/>
    </row>
    <row r="241" spans="1:18" x14ac:dyDescent="0.45">
      <c r="A241" s="85"/>
      <c r="F241" s="84"/>
      <c r="G241" s="84"/>
      <c r="H241" s="135"/>
      <c r="J241" s="84"/>
      <c r="K241" s="135"/>
      <c r="M241" s="84"/>
      <c r="N241" s="84"/>
      <c r="O241" s="84"/>
      <c r="R241" s="84"/>
    </row>
    <row r="242" spans="1:18" x14ac:dyDescent="0.45">
      <c r="A242" s="85"/>
      <c r="F242" s="84"/>
      <c r="G242" s="84"/>
      <c r="H242" s="135"/>
      <c r="J242" s="84"/>
      <c r="K242" s="135"/>
      <c r="M242" s="84"/>
      <c r="N242" s="84"/>
      <c r="O242" s="84"/>
      <c r="R242" s="84"/>
    </row>
    <row r="243" spans="1:18" x14ac:dyDescent="0.45">
      <c r="A243" s="85"/>
      <c r="F243" s="84"/>
      <c r="G243" s="84"/>
      <c r="H243" s="135"/>
      <c r="J243" s="84"/>
      <c r="K243" s="135"/>
      <c r="M243" s="84"/>
      <c r="N243" s="84"/>
      <c r="O243" s="84"/>
      <c r="R243" s="84"/>
    </row>
    <row r="244" spans="1:18" x14ac:dyDescent="0.45">
      <c r="A244" s="85"/>
      <c r="F244" s="84"/>
      <c r="G244" s="84"/>
      <c r="H244" s="135"/>
      <c r="J244" s="84"/>
      <c r="K244" s="135"/>
      <c r="M244" s="84"/>
      <c r="N244" s="84"/>
      <c r="O244" s="84"/>
      <c r="R244" s="84"/>
    </row>
    <row r="245" spans="1:18" x14ac:dyDescent="0.45">
      <c r="A245" s="85"/>
      <c r="F245" s="84"/>
      <c r="G245" s="84"/>
      <c r="H245" s="135"/>
      <c r="J245" s="84"/>
      <c r="K245" s="135"/>
      <c r="M245" s="84"/>
      <c r="N245" s="84"/>
      <c r="O245" s="84"/>
      <c r="R245" s="84"/>
    </row>
    <row r="246" spans="1:18" x14ac:dyDescent="0.45">
      <c r="A246" s="85"/>
      <c r="F246" s="84"/>
      <c r="G246" s="84"/>
      <c r="H246" s="135"/>
      <c r="J246" s="84"/>
      <c r="K246" s="135"/>
      <c r="M246" s="84"/>
      <c r="N246" s="84"/>
      <c r="O246" s="84"/>
      <c r="R246" s="84"/>
    </row>
    <row r="247" spans="1:18" x14ac:dyDescent="0.45">
      <c r="A247" s="85"/>
      <c r="F247" s="84"/>
      <c r="G247" s="84"/>
      <c r="H247" s="135"/>
      <c r="J247" s="84"/>
      <c r="K247" s="135"/>
      <c r="M247" s="84"/>
      <c r="N247" s="84"/>
      <c r="O247" s="84"/>
      <c r="R247" s="84"/>
    </row>
    <row r="248" spans="1:18" x14ac:dyDescent="0.45">
      <c r="A248" s="85"/>
      <c r="F248" s="84"/>
      <c r="G248" s="84"/>
      <c r="H248" s="135"/>
      <c r="J248" s="84"/>
      <c r="K248" s="135"/>
      <c r="M248" s="84"/>
      <c r="N248" s="84"/>
      <c r="O248" s="84"/>
      <c r="R248" s="84"/>
    </row>
    <row r="249" spans="1:18" x14ac:dyDescent="0.45">
      <c r="A249" s="85"/>
      <c r="F249" s="84"/>
      <c r="G249" s="84"/>
      <c r="H249" s="135"/>
      <c r="J249" s="84"/>
      <c r="K249" s="135"/>
      <c r="M249" s="84"/>
      <c r="N249" s="84"/>
      <c r="O249" s="84"/>
      <c r="R249" s="84"/>
    </row>
    <row r="250" spans="1:18" x14ac:dyDescent="0.45">
      <c r="A250" s="85"/>
      <c r="F250" s="84"/>
      <c r="G250" s="84"/>
      <c r="H250" s="135"/>
      <c r="J250" s="84"/>
      <c r="K250" s="135"/>
      <c r="M250" s="84"/>
      <c r="N250" s="84"/>
      <c r="O250" s="84"/>
      <c r="R250" s="84"/>
    </row>
    <row r="251" spans="1:18" x14ac:dyDescent="0.45">
      <c r="A251" s="85"/>
      <c r="F251" s="84"/>
      <c r="G251" s="84"/>
      <c r="H251" s="135"/>
      <c r="J251" s="84"/>
      <c r="K251" s="135"/>
      <c r="M251" s="84"/>
      <c r="N251" s="84"/>
      <c r="O251" s="84"/>
      <c r="R251" s="84"/>
    </row>
    <row r="252" spans="1:18" x14ac:dyDescent="0.45">
      <c r="A252" s="85"/>
      <c r="F252" s="84"/>
      <c r="G252" s="84"/>
      <c r="H252" s="135"/>
      <c r="J252" s="84"/>
      <c r="K252" s="135"/>
      <c r="M252" s="84"/>
      <c r="N252" s="84"/>
      <c r="O252" s="84"/>
      <c r="R252" s="84"/>
    </row>
    <row r="253" spans="1:18" x14ac:dyDescent="0.45">
      <c r="A253" s="85"/>
      <c r="F253" s="84"/>
      <c r="G253" s="84"/>
      <c r="H253" s="135"/>
      <c r="J253" s="84"/>
      <c r="K253" s="135"/>
      <c r="M253" s="84"/>
      <c r="N253" s="84"/>
      <c r="O253" s="84"/>
      <c r="R253" s="84"/>
    </row>
    <row r="254" spans="1:18" x14ac:dyDescent="0.45">
      <c r="A254" s="85"/>
      <c r="F254" s="84"/>
      <c r="G254" s="84"/>
      <c r="H254" s="135"/>
      <c r="J254" s="84"/>
      <c r="K254" s="135"/>
      <c r="M254" s="84"/>
      <c r="N254" s="84"/>
      <c r="O254" s="84"/>
      <c r="R254" s="84"/>
    </row>
    <row r="255" spans="1:18" x14ac:dyDescent="0.45">
      <c r="A255" s="85"/>
      <c r="F255" s="84"/>
      <c r="G255" s="84"/>
      <c r="H255" s="135"/>
      <c r="J255" s="84"/>
      <c r="K255" s="135"/>
      <c r="M255" s="84"/>
      <c r="N255" s="84"/>
      <c r="O255" s="84"/>
      <c r="R255" s="84"/>
    </row>
    <row r="256" spans="1:18" x14ac:dyDescent="0.45">
      <c r="A256" s="85"/>
      <c r="F256" s="84"/>
      <c r="G256" s="84"/>
      <c r="H256" s="135"/>
      <c r="J256" s="84"/>
      <c r="K256" s="135"/>
      <c r="M256" s="84"/>
      <c r="N256" s="84"/>
      <c r="O256" s="84"/>
      <c r="R256" s="84"/>
    </row>
    <row r="257" spans="1:18" x14ac:dyDescent="0.45">
      <c r="A257" s="85"/>
      <c r="F257" s="84"/>
      <c r="G257" s="84"/>
      <c r="H257" s="135"/>
      <c r="J257" s="84"/>
      <c r="K257" s="135"/>
      <c r="M257" s="84"/>
      <c r="N257" s="84"/>
      <c r="O257" s="84"/>
      <c r="R257" s="84"/>
    </row>
    <row r="258" spans="1:18" x14ac:dyDescent="0.45">
      <c r="A258" s="85"/>
      <c r="F258" s="84"/>
      <c r="G258" s="84"/>
      <c r="H258" s="135"/>
      <c r="J258" s="84"/>
      <c r="K258" s="135"/>
      <c r="M258" s="84"/>
      <c r="N258" s="84"/>
      <c r="O258" s="84"/>
      <c r="R258" s="84"/>
    </row>
    <row r="259" spans="1:18" x14ac:dyDescent="0.45">
      <c r="A259" s="85"/>
      <c r="F259" s="84"/>
      <c r="G259" s="84"/>
      <c r="H259" s="135"/>
      <c r="J259" s="84"/>
      <c r="K259" s="135"/>
      <c r="M259" s="84"/>
      <c r="N259" s="84"/>
      <c r="O259" s="84"/>
      <c r="R259" s="84"/>
    </row>
    <row r="260" spans="1:18" x14ac:dyDescent="0.45">
      <c r="A260" s="85"/>
      <c r="F260" s="84"/>
      <c r="G260" s="84"/>
      <c r="H260" s="135"/>
      <c r="J260" s="84"/>
      <c r="K260" s="135"/>
      <c r="M260" s="84"/>
      <c r="N260" s="84"/>
      <c r="O260" s="84"/>
      <c r="R260" s="84"/>
    </row>
    <row r="261" spans="1:18" x14ac:dyDescent="0.45">
      <c r="A261" s="85"/>
      <c r="F261" s="84"/>
      <c r="G261" s="84"/>
      <c r="H261" s="135"/>
      <c r="J261" s="84"/>
      <c r="K261" s="135"/>
      <c r="M261" s="84"/>
      <c r="N261" s="84"/>
      <c r="O261" s="84"/>
      <c r="R261" s="84"/>
    </row>
    <row r="262" spans="1:18" x14ac:dyDescent="0.45">
      <c r="A262" s="85"/>
      <c r="F262" s="84"/>
      <c r="G262" s="84"/>
      <c r="H262" s="135"/>
      <c r="J262" s="84"/>
      <c r="K262" s="135"/>
      <c r="M262" s="84"/>
      <c r="N262" s="84"/>
      <c r="O262" s="84"/>
      <c r="R262" s="84"/>
    </row>
    <row r="263" spans="1:18" x14ac:dyDescent="0.45">
      <c r="A263" s="85"/>
      <c r="F263" s="84"/>
      <c r="G263" s="84"/>
      <c r="H263" s="135"/>
      <c r="J263" s="84"/>
      <c r="K263" s="135"/>
      <c r="M263" s="84"/>
      <c r="N263" s="84"/>
      <c r="O263" s="84"/>
      <c r="R263" s="84"/>
    </row>
    <row r="264" spans="1:18" x14ac:dyDescent="0.45">
      <c r="A264" s="85"/>
      <c r="F264" s="84"/>
      <c r="G264" s="84"/>
      <c r="H264" s="135"/>
      <c r="J264" s="84"/>
      <c r="K264" s="135"/>
      <c r="M264" s="84"/>
      <c r="N264" s="84"/>
      <c r="O264" s="84"/>
      <c r="R264" s="84"/>
    </row>
    <row r="265" spans="1:18" x14ac:dyDescent="0.45">
      <c r="A265" s="85"/>
      <c r="F265" s="84"/>
      <c r="G265" s="84"/>
      <c r="H265" s="135"/>
      <c r="J265" s="84"/>
      <c r="K265" s="135"/>
      <c r="M265" s="84"/>
      <c r="N265" s="84"/>
      <c r="O265" s="84"/>
      <c r="R265" s="84"/>
    </row>
    <row r="266" spans="1:18" x14ac:dyDescent="0.45">
      <c r="A266" s="85"/>
      <c r="F266" s="84"/>
      <c r="G266" s="84"/>
      <c r="H266" s="135"/>
      <c r="J266" s="84"/>
      <c r="K266" s="135"/>
      <c r="M266" s="84"/>
      <c r="N266" s="84"/>
      <c r="O266" s="84"/>
      <c r="R266" s="84"/>
    </row>
    <row r="267" spans="1:18" x14ac:dyDescent="0.45">
      <c r="A267" s="85"/>
      <c r="F267" s="84"/>
      <c r="G267" s="84"/>
      <c r="H267" s="135"/>
      <c r="J267" s="84"/>
      <c r="K267" s="135"/>
      <c r="M267" s="84"/>
      <c r="N267" s="84"/>
      <c r="O267" s="84"/>
      <c r="R267" s="84"/>
    </row>
    <row r="268" spans="1:18" x14ac:dyDescent="0.45">
      <c r="A268" s="85"/>
      <c r="F268" s="84"/>
      <c r="G268" s="84"/>
      <c r="H268" s="135"/>
      <c r="J268" s="84"/>
      <c r="K268" s="135"/>
      <c r="M268" s="84"/>
      <c r="N268" s="84"/>
      <c r="O268" s="84"/>
      <c r="R268" s="84"/>
    </row>
    <row r="269" spans="1:18" x14ac:dyDescent="0.45">
      <c r="A269" s="85"/>
      <c r="F269" s="84"/>
      <c r="G269" s="84"/>
      <c r="H269" s="135"/>
      <c r="J269" s="84"/>
      <c r="K269" s="135"/>
      <c r="M269" s="84"/>
      <c r="N269" s="84"/>
      <c r="O269" s="84"/>
      <c r="R269" s="84"/>
    </row>
    <row r="270" spans="1:18" x14ac:dyDescent="0.45">
      <c r="A270" s="85"/>
      <c r="F270" s="84"/>
      <c r="G270" s="84"/>
      <c r="H270" s="135"/>
      <c r="J270" s="84"/>
      <c r="K270" s="135"/>
      <c r="M270" s="84"/>
      <c r="N270" s="84"/>
      <c r="O270" s="84"/>
      <c r="R270" s="84"/>
    </row>
    <row r="271" spans="1:18" x14ac:dyDescent="0.45">
      <c r="A271" s="85"/>
      <c r="F271" s="84"/>
      <c r="G271" s="84"/>
      <c r="H271" s="135"/>
      <c r="J271" s="84"/>
      <c r="K271" s="135"/>
      <c r="M271" s="84"/>
      <c r="N271" s="84"/>
      <c r="O271" s="84"/>
      <c r="R271" s="84"/>
    </row>
    <row r="272" spans="1:18" x14ac:dyDescent="0.45">
      <c r="A272" s="85"/>
      <c r="F272" s="84"/>
      <c r="G272" s="84"/>
      <c r="H272" s="135"/>
      <c r="J272" s="84"/>
      <c r="K272" s="135"/>
      <c r="M272" s="84"/>
      <c r="N272" s="84"/>
      <c r="O272" s="84"/>
      <c r="R272" s="84"/>
    </row>
    <row r="273" spans="1:18" x14ac:dyDescent="0.45">
      <c r="A273" s="85"/>
      <c r="F273" s="84"/>
      <c r="G273" s="84"/>
      <c r="H273" s="135"/>
      <c r="J273" s="84"/>
      <c r="K273" s="135"/>
      <c r="M273" s="84"/>
      <c r="N273" s="84"/>
      <c r="O273" s="84"/>
      <c r="R273" s="84"/>
    </row>
    <row r="274" spans="1:18" x14ac:dyDescent="0.45">
      <c r="A274" s="85"/>
      <c r="F274" s="84"/>
      <c r="G274" s="84"/>
      <c r="H274" s="135"/>
      <c r="J274" s="84"/>
      <c r="K274" s="135"/>
      <c r="M274" s="84"/>
      <c r="N274" s="84"/>
      <c r="O274" s="84"/>
      <c r="R274" s="84"/>
    </row>
    <row r="275" spans="1:18" x14ac:dyDescent="0.45">
      <c r="A275" s="85"/>
      <c r="F275" s="84"/>
      <c r="G275" s="84"/>
      <c r="H275" s="135"/>
      <c r="J275" s="84"/>
      <c r="K275" s="135"/>
      <c r="M275" s="84"/>
      <c r="N275" s="84"/>
      <c r="O275" s="84"/>
      <c r="R275" s="84"/>
    </row>
    <row r="276" spans="1:18" x14ac:dyDescent="0.45">
      <c r="A276" s="85"/>
      <c r="F276" s="84"/>
      <c r="G276" s="84"/>
      <c r="H276" s="135"/>
      <c r="J276" s="84"/>
      <c r="K276" s="135"/>
      <c r="M276" s="84"/>
      <c r="N276" s="84"/>
      <c r="O276" s="84"/>
      <c r="R276" s="84"/>
    </row>
    <row r="277" spans="1:18" x14ac:dyDescent="0.45">
      <c r="A277" s="85"/>
      <c r="F277" s="84"/>
      <c r="G277" s="84"/>
      <c r="H277" s="135"/>
      <c r="J277" s="84"/>
      <c r="K277" s="135"/>
      <c r="M277" s="84"/>
      <c r="N277" s="84"/>
      <c r="O277" s="84"/>
      <c r="R277" s="84"/>
    </row>
    <row r="278" spans="1:18" x14ac:dyDescent="0.45">
      <c r="A278" s="85"/>
      <c r="F278" s="84"/>
      <c r="G278" s="84"/>
      <c r="H278" s="135"/>
      <c r="J278" s="84"/>
      <c r="K278" s="135"/>
      <c r="M278" s="84"/>
      <c r="N278" s="84"/>
      <c r="O278" s="84"/>
      <c r="R278" s="84"/>
    </row>
    <row r="279" spans="1:18" x14ac:dyDescent="0.45">
      <c r="A279" s="85"/>
      <c r="F279" s="84"/>
      <c r="G279" s="84"/>
      <c r="H279" s="135"/>
      <c r="J279" s="84"/>
      <c r="K279" s="135"/>
      <c r="M279" s="84"/>
      <c r="N279" s="84"/>
      <c r="O279" s="84"/>
      <c r="R279" s="84"/>
    </row>
    <row r="280" spans="1:18" x14ac:dyDescent="0.45">
      <c r="A280" s="85"/>
      <c r="F280" s="84"/>
      <c r="G280" s="84"/>
      <c r="H280" s="135"/>
      <c r="J280" s="84"/>
      <c r="K280" s="135"/>
      <c r="M280" s="84"/>
      <c r="N280" s="84"/>
      <c r="O280" s="84"/>
      <c r="R280" s="84"/>
    </row>
    <row r="281" spans="1:18" x14ac:dyDescent="0.45">
      <c r="A281" s="85"/>
      <c r="F281" s="84"/>
      <c r="G281" s="84"/>
      <c r="H281" s="135"/>
      <c r="J281" s="84"/>
      <c r="K281" s="135"/>
      <c r="M281" s="84"/>
      <c r="N281" s="84"/>
      <c r="O281" s="84"/>
      <c r="R281" s="84"/>
    </row>
    <row r="282" spans="1:18" x14ac:dyDescent="0.45">
      <c r="A282" s="85"/>
      <c r="F282" s="84"/>
      <c r="G282" s="84"/>
      <c r="H282" s="135"/>
      <c r="J282" s="84"/>
      <c r="K282" s="135"/>
      <c r="M282" s="84"/>
      <c r="N282" s="84"/>
      <c r="O282" s="84"/>
      <c r="R282" s="84"/>
    </row>
    <row r="283" spans="1:18" x14ac:dyDescent="0.45">
      <c r="A283" s="85"/>
      <c r="F283" s="84"/>
      <c r="G283" s="84"/>
      <c r="H283" s="135"/>
      <c r="J283" s="84"/>
      <c r="K283" s="135"/>
      <c r="M283" s="84"/>
      <c r="N283" s="84"/>
      <c r="O283" s="84"/>
      <c r="R283" s="84"/>
    </row>
    <row r="284" spans="1:18" x14ac:dyDescent="0.45">
      <c r="A284" s="85"/>
      <c r="F284" s="84"/>
      <c r="G284" s="84"/>
      <c r="H284" s="135"/>
      <c r="J284" s="84"/>
      <c r="K284" s="135"/>
      <c r="M284" s="84"/>
      <c r="N284" s="84"/>
      <c r="O284" s="84"/>
      <c r="R284" s="84"/>
    </row>
    <row r="285" spans="1:18" x14ac:dyDescent="0.45">
      <c r="A285" s="85"/>
      <c r="F285" s="84"/>
      <c r="G285" s="84"/>
      <c r="H285" s="135"/>
      <c r="J285" s="84"/>
      <c r="K285" s="135"/>
      <c r="M285" s="84"/>
      <c r="N285" s="84"/>
      <c r="O285" s="84"/>
      <c r="R285" s="84"/>
    </row>
    <row r="286" spans="1:18" x14ac:dyDescent="0.45">
      <c r="A286" s="85"/>
      <c r="F286" s="84"/>
      <c r="G286" s="84"/>
      <c r="H286" s="135"/>
      <c r="J286" s="84"/>
      <c r="K286" s="135"/>
      <c r="M286" s="84"/>
      <c r="N286" s="84"/>
      <c r="O286" s="84"/>
      <c r="R286" s="84"/>
    </row>
    <row r="287" spans="1:18" x14ac:dyDescent="0.45">
      <c r="A287" s="85"/>
      <c r="F287" s="84"/>
      <c r="G287" s="84"/>
      <c r="H287" s="135"/>
      <c r="J287" s="84"/>
      <c r="K287" s="135"/>
      <c r="M287" s="84"/>
      <c r="N287" s="84"/>
      <c r="O287" s="84"/>
      <c r="R287" s="84"/>
    </row>
    <row r="288" spans="1:18" x14ac:dyDescent="0.45">
      <c r="A288" s="85"/>
      <c r="F288" s="84"/>
      <c r="G288" s="84"/>
      <c r="H288" s="135"/>
      <c r="J288" s="84"/>
      <c r="K288" s="135"/>
      <c r="M288" s="84"/>
      <c r="N288" s="84"/>
      <c r="O288" s="84"/>
      <c r="R288" s="84"/>
    </row>
    <row r="289" spans="1:18" x14ac:dyDescent="0.45">
      <c r="A289" s="85"/>
      <c r="F289" s="84"/>
      <c r="G289" s="84"/>
      <c r="H289" s="135"/>
      <c r="J289" s="84"/>
      <c r="K289" s="135"/>
      <c r="M289" s="84"/>
      <c r="N289" s="84"/>
      <c r="O289" s="84"/>
      <c r="R289" s="84"/>
    </row>
    <row r="290" spans="1:18" x14ac:dyDescent="0.45">
      <c r="A290" s="85"/>
      <c r="F290" s="84"/>
      <c r="G290" s="84"/>
      <c r="H290" s="135"/>
      <c r="J290" s="84"/>
      <c r="K290" s="135"/>
      <c r="M290" s="84"/>
      <c r="N290" s="84"/>
      <c r="O290" s="84"/>
      <c r="R290" s="84"/>
    </row>
    <row r="291" spans="1:18" x14ac:dyDescent="0.45">
      <c r="A291" s="85"/>
      <c r="F291" s="84"/>
      <c r="G291" s="84"/>
      <c r="H291" s="135"/>
      <c r="J291" s="84"/>
      <c r="K291" s="135"/>
      <c r="M291" s="84"/>
      <c r="N291" s="84"/>
      <c r="O291" s="84"/>
      <c r="R291" s="84"/>
    </row>
    <row r="292" spans="1:18" x14ac:dyDescent="0.45">
      <c r="A292" s="85"/>
      <c r="F292" s="84"/>
      <c r="G292" s="84"/>
      <c r="H292" s="135"/>
      <c r="J292" s="84"/>
      <c r="K292" s="135"/>
      <c r="M292" s="84"/>
      <c r="N292" s="84"/>
      <c r="O292" s="84"/>
      <c r="R292" s="84"/>
    </row>
    <row r="293" spans="1:18" x14ac:dyDescent="0.45">
      <c r="A293" s="85"/>
      <c r="F293" s="84"/>
      <c r="G293" s="84"/>
      <c r="H293" s="135"/>
      <c r="J293" s="84"/>
      <c r="K293" s="135"/>
      <c r="M293" s="84"/>
      <c r="N293" s="84"/>
      <c r="O293" s="84"/>
      <c r="R293" s="84"/>
    </row>
    <row r="294" spans="1:18" x14ac:dyDescent="0.45">
      <c r="A294" s="85"/>
      <c r="F294" s="84"/>
      <c r="G294" s="84"/>
      <c r="H294" s="135"/>
      <c r="J294" s="84"/>
      <c r="K294" s="135"/>
      <c r="M294" s="84"/>
      <c r="N294" s="84"/>
      <c r="O294" s="84"/>
      <c r="R294" s="84"/>
    </row>
    <row r="295" spans="1:18" x14ac:dyDescent="0.45">
      <c r="A295" s="85"/>
      <c r="F295" s="84"/>
      <c r="G295" s="84"/>
      <c r="H295" s="135"/>
      <c r="J295" s="84"/>
      <c r="K295" s="135"/>
      <c r="M295" s="84"/>
      <c r="N295" s="84"/>
      <c r="O295" s="84"/>
      <c r="R295" s="84"/>
    </row>
    <row r="296" spans="1:18" x14ac:dyDescent="0.45">
      <c r="A296" s="85"/>
      <c r="F296" s="84"/>
      <c r="G296" s="84"/>
      <c r="H296" s="135"/>
      <c r="J296" s="84"/>
      <c r="K296" s="135"/>
      <c r="M296" s="84"/>
      <c r="N296" s="84"/>
      <c r="O296" s="84"/>
      <c r="R296" s="84"/>
    </row>
    <row r="297" spans="1:18" x14ac:dyDescent="0.45">
      <c r="A297" s="85"/>
      <c r="F297" s="84"/>
      <c r="G297" s="84"/>
      <c r="H297" s="135"/>
      <c r="J297" s="84"/>
      <c r="K297" s="135"/>
      <c r="M297" s="84"/>
      <c r="N297" s="84"/>
      <c r="O297" s="84"/>
      <c r="R297" s="84"/>
    </row>
    <row r="298" spans="1:18" x14ac:dyDescent="0.45">
      <c r="A298" s="85"/>
      <c r="F298" s="84"/>
      <c r="G298" s="84"/>
      <c r="H298" s="135"/>
      <c r="J298" s="84"/>
      <c r="K298" s="135"/>
      <c r="M298" s="84"/>
      <c r="N298" s="84"/>
      <c r="O298" s="84"/>
      <c r="R298" s="84"/>
    </row>
    <row r="299" spans="1:18" x14ac:dyDescent="0.45">
      <c r="A299" s="85"/>
      <c r="F299" s="84"/>
      <c r="G299" s="84"/>
      <c r="H299" s="135"/>
      <c r="J299" s="84"/>
      <c r="K299" s="135"/>
      <c r="M299" s="84"/>
      <c r="N299" s="84"/>
      <c r="O299" s="84"/>
      <c r="R299" s="84"/>
    </row>
    <row r="300" spans="1:18" x14ac:dyDescent="0.45">
      <c r="A300" s="85"/>
      <c r="F300" s="84"/>
      <c r="G300" s="84"/>
      <c r="H300" s="135"/>
      <c r="J300" s="84"/>
      <c r="K300" s="135"/>
      <c r="M300" s="84"/>
      <c r="N300" s="84"/>
      <c r="O300" s="84"/>
      <c r="R300" s="84"/>
    </row>
    <row r="301" spans="1:18" x14ac:dyDescent="0.45">
      <c r="A301" s="85"/>
      <c r="F301" s="84"/>
      <c r="G301" s="84"/>
      <c r="H301" s="135"/>
      <c r="J301" s="84"/>
      <c r="K301" s="135"/>
      <c r="M301" s="84"/>
      <c r="N301" s="84"/>
      <c r="O301" s="84"/>
      <c r="R301" s="84"/>
    </row>
    <row r="302" spans="1:18" x14ac:dyDescent="0.45">
      <c r="A302" s="85"/>
      <c r="F302" s="84"/>
      <c r="G302" s="84"/>
      <c r="H302" s="135"/>
      <c r="J302" s="84"/>
      <c r="K302" s="135"/>
      <c r="M302" s="84"/>
      <c r="N302" s="84"/>
      <c r="O302" s="84"/>
      <c r="R302" s="84"/>
    </row>
    <row r="303" spans="1:18" x14ac:dyDescent="0.45">
      <c r="A303" s="85"/>
      <c r="F303" s="84"/>
      <c r="G303" s="84"/>
      <c r="H303" s="135"/>
      <c r="J303" s="84"/>
      <c r="K303" s="135"/>
      <c r="M303" s="84"/>
      <c r="N303" s="84"/>
      <c r="O303" s="84"/>
      <c r="R303" s="84"/>
    </row>
    <row r="304" spans="1:18" x14ac:dyDescent="0.45">
      <c r="A304" s="85"/>
      <c r="F304" s="84"/>
      <c r="G304" s="84"/>
      <c r="H304" s="135"/>
      <c r="J304" s="84"/>
      <c r="K304" s="135"/>
      <c r="M304" s="84"/>
      <c r="N304" s="84"/>
      <c r="O304" s="84"/>
      <c r="R304" s="84"/>
    </row>
    <row r="305" spans="1:18" x14ac:dyDescent="0.45">
      <c r="A305" s="85"/>
      <c r="F305" s="84"/>
      <c r="G305" s="84"/>
      <c r="H305" s="135"/>
      <c r="J305" s="84"/>
      <c r="K305" s="135"/>
      <c r="M305" s="84"/>
      <c r="N305" s="84"/>
      <c r="O305" s="84"/>
      <c r="R305" s="84"/>
    </row>
    <row r="306" spans="1:18" x14ac:dyDescent="0.45">
      <c r="A306" s="85"/>
      <c r="F306" s="84"/>
      <c r="G306" s="84"/>
      <c r="H306" s="135"/>
      <c r="J306" s="84"/>
      <c r="K306" s="135"/>
      <c r="M306" s="84"/>
      <c r="N306" s="84"/>
      <c r="O306" s="84"/>
      <c r="R306" s="84"/>
    </row>
    <row r="307" spans="1:18" x14ac:dyDescent="0.45">
      <c r="A307" s="85"/>
      <c r="F307" s="84"/>
      <c r="G307" s="84"/>
      <c r="H307" s="135"/>
      <c r="J307" s="84"/>
      <c r="K307" s="135"/>
      <c r="M307" s="84"/>
      <c r="N307" s="84"/>
      <c r="O307" s="84"/>
      <c r="R307" s="84"/>
    </row>
    <row r="308" spans="1:18" x14ac:dyDescent="0.45">
      <c r="A308" s="85"/>
      <c r="F308" s="84"/>
      <c r="G308" s="84"/>
      <c r="H308" s="135"/>
      <c r="J308" s="84"/>
      <c r="K308" s="135"/>
      <c r="M308" s="84"/>
      <c r="N308" s="84"/>
      <c r="O308" s="84"/>
      <c r="R308" s="84"/>
    </row>
    <row r="309" spans="1:18" x14ac:dyDescent="0.45">
      <c r="A309" s="85"/>
      <c r="F309" s="84"/>
      <c r="G309" s="84"/>
      <c r="H309" s="135"/>
      <c r="J309" s="84"/>
      <c r="K309" s="135"/>
      <c r="M309" s="84"/>
      <c r="N309" s="84"/>
      <c r="O309" s="84"/>
      <c r="R309" s="84"/>
    </row>
    <row r="310" spans="1:18" x14ac:dyDescent="0.45">
      <c r="A310" s="85"/>
      <c r="F310" s="84"/>
      <c r="G310" s="84"/>
      <c r="H310" s="135"/>
      <c r="J310" s="84"/>
      <c r="K310" s="135"/>
      <c r="M310" s="84"/>
      <c r="N310" s="84"/>
      <c r="O310" s="84"/>
      <c r="R310" s="84"/>
    </row>
    <row r="311" spans="1:18" x14ac:dyDescent="0.45">
      <c r="A311" s="85"/>
      <c r="F311" s="84"/>
      <c r="G311" s="84"/>
      <c r="H311" s="135"/>
      <c r="J311" s="84"/>
      <c r="K311" s="135"/>
      <c r="M311" s="84"/>
      <c r="N311" s="84"/>
      <c r="O311" s="84"/>
      <c r="R311" s="84"/>
    </row>
    <row r="312" spans="1:18" x14ac:dyDescent="0.45">
      <c r="A312" s="85"/>
      <c r="F312" s="84"/>
      <c r="G312" s="84"/>
      <c r="H312" s="135"/>
      <c r="J312" s="84"/>
      <c r="K312" s="135"/>
      <c r="M312" s="84"/>
      <c r="N312" s="84"/>
      <c r="O312" s="84"/>
      <c r="R312" s="84"/>
    </row>
    <row r="313" spans="1:18" x14ac:dyDescent="0.45">
      <c r="A313" s="85"/>
      <c r="F313" s="84"/>
      <c r="G313" s="84"/>
      <c r="H313" s="135"/>
      <c r="J313" s="84"/>
      <c r="K313" s="135"/>
      <c r="M313" s="84"/>
      <c r="N313" s="84"/>
      <c r="O313" s="84"/>
      <c r="R313" s="84"/>
    </row>
    <row r="314" spans="1:18" x14ac:dyDescent="0.45">
      <c r="A314" s="85"/>
      <c r="F314" s="84"/>
      <c r="G314" s="84"/>
      <c r="H314" s="135"/>
      <c r="J314" s="84"/>
      <c r="K314" s="135"/>
      <c r="M314" s="84"/>
      <c r="N314" s="84"/>
      <c r="O314" s="84"/>
      <c r="R314" s="84"/>
    </row>
    <row r="315" spans="1:18" x14ac:dyDescent="0.45">
      <c r="A315" s="85"/>
      <c r="F315" s="84"/>
      <c r="G315" s="84"/>
      <c r="H315" s="135"/>
      <c r="J315" s="84"/>
      <c r="K315" s="135"/>
      <c r="M315" s="84"/>
      <c r="N315" s="84"/>
      <c r="O315" s="84"/>
      <c r="R315" s="84"/>
    </row>
    <row r="316" spans="1:18" x14ac:dyDescent="0.45">
      <c r="A316" s="85"/>
      <c r="F316" s="84"/>
      <c r="G316" s="84"/>
      <c r="H316" s="135"/>
      <c r="J316" s="84"/>
      <c r="K316" s="135"/>
      <c r="M316" s="84"/>
      <c r="N316" s="84"/>
      <c r="O316" s="84"/>
      <c r="R316" s="84"/>
    </row>
    <row r="317" spans="1:18" x14ac:dyDescent="0.45">
      <c r="A317" s="85"/>
      <c r="F317" s="84"/>
      <c r="G317" s="84"/>
      <c r="H317" s="135"/>
      <c r="J317" s="84"/>
      <c r="K317" s="135"/>
      <c r="M317" s="84"/>
      <c r="N317" s="84"/>
      <c r="O317" s="84"/>
      <c r="R317" s="84"/>
    </row>
    <row r="318" spans="1:18" x14ac:dyDescent="0.45">
      <c r="A318" s="85"/>
      <c r="F318" s="84"/>
      <c r="G318" s="84"/>
      <c r="H318" s="135"/>
      <c r="J318" s="84"/>
      <c r="K318" s="135"/>
      <c r="M318" s="84"/>
      <c r="N318" s="84"/>
      <c r="O318" s="84"/>
      <c r="R318" s="84"/>
    </row>
    <row r="319" spans="1:18" x14ac:dyDescent="0.45">
      <c r="A319" s="85"/>
      <c r="F319" s="84"/>
      <c r="G319" s="84"/>
      <c r="H319" s="135"/>
      <c r="J319" s="84"/>
      <c r="K319" s="135"/>
      <c r="M319" s="84"/>
      <c r="N319" s="84"/>
      <c r="O319" s="84"/>
      <c r="R319" s="84"/>
    </row>
    <row r="320" spans="1:18" x14ac:dyDescent="0.45">
      <c r="A320" s="85"/>
      <c r="F320" s="84"/>
      <c r="G320" s="84"/>
      <c r="H320" s="135"/>
      <c r="J320" s="84"/>
      <c r="K320" s="135"/>
      <c r="M320" s="84"/>
      <c r="N320" s="84"/>
      <c r="O320" s="84"/>
      <c r="R320" s="84"/>
    </row>
    <row r="321" spans="1:18" x14ac:dyDescent="0.45">
      <c r="A321" s="85"/>
      <c r="F321" s="84"/>
      <c r="G321" s="84"/>
      <c r="H321" s="135"/>
      <c r="J321" s="84"/>
      <c r="K321" s="135"/>
      <c r="M321" s="84"/>
      <c r="N321" s="84"/>
      <c r="O321" s="84"/>
      <c r="R321" s="84"/>
    </row>
    <row r="322" spans="1:18" x14ac:dyDescent="0.45">
      <c r="A322" s="85"/>
      <c r="F322" s="84"/>
      <c r="G322" s="84"/>
      <c r="H322" s="135"/>
      <c r="J322" s="84"/>
      <c r="K322" s="135"/>
      <c r="M322" s="84"/>
      <c r="N322" s="84"/>
      <c r="O322" s="84"/>
      <c r="R322" s="84"/>
    </row>
    <row r="323" spans="1:18" x14ac:dyDescent="0.45">
      <c r="A323" s="85"/>
      <c r="F323" s="84"/>
      <c r="G323" s="84"/>
      <c r="H323" s="135"/>
      <c r="J323" s="84"/>
      <c r="K323" s="135"/>
      <c r="M323" s="84"/>
      <c r="N323" s="84"/>
      <c r="O323" s="84"/>
      <c r="R323" s="84"/>
    </row>
    <row r="324" spans="1:18" x14ac:dyDescent="0.45">
      <c r="A324" s="85"/>
      <c r="F324" s="84"/>
      <c r="G324" s="84"/>
      <c r="H324" s="135"/>
      <c r="J324" s="84"/>
      <c r="K324" s="135"/>
      <c r="M324" s="84"/>
      <c r="N324" s="84"/>
      <c r="O324" s="84"/>
      <c r="R324" s="84"/>
    </row>
    <row r="325" spans="1:18" x14ac:dyDescent="0.45">
      <c r="A325" s="85"/>
      <c r="F325" s="84"/>
      <c r="G325" s="84"/>
      <c r="H325" s="135"/>
      <c r="J325" s="84"/>
      <c r="K325" s="135"/>
      <c r="M325" s="84"/>
      <c r="N325" s="84"/>
      <c r="O325" s="84"/>
      <c r="R325" s="84"/>
    </row>
    <row r="326" spans="1:18" x14ac:dyDescent="0.45">
      <c r="A326" s="85"/>
      <c r="F326" s="84"/>
      <c r="G326" s="84"/>
      <c r="H326" s="135"/>
      <c r="J326" s="84"/>
      <c r="K326" s="135"/>
      <c r="M326" s="84"/>
      <c r="N326" s="84"/>
      <c r="O326" s="84"/>
      <c r="R326" s="84"/>
    </row>
    <row r="327" spans="1:18" x14ac:dyDescent="0.45">
      <c r="A327" s="85"/>
      <c r="F327" s="84"/>
      <c r="G327" s="84"/>
      <c r="H327" s="135"/>
      <c r="J327" s="84"/>
      <c r="K327" s="135"/>
      <c r="M327" s="84"/>
      <c r="N327" s="84"/>
      <c r="O327" s="84"/>
      <c r="R327" s="84"/>
    </row>
    <row r="328" spans="1:18" x14ac:dyDescent="0.45">
      <c r="A328" s="85"/>
      <c r="F328" s="84"/>
      <c r="G328" s="84"/>
      <c r="H328" s="135"/>
      <c r="J328" s="84"/>
      <c r="K328" s="135"/>
      <c r="M328" s="84"/>
      <c r="N328" s="84"/>
      <c r="O328" s="84"/>
      <c r="R328" s="84"/>
    </row>
    <row r="329" spans="1:18" x14ac:dyDescent="0.45">
      <c r="A329" s="85"/>
      <c r="F329" s="84"/>
      <c r="G329" s="84"/>
      <c r="H329" s="135"/>
      <c r="J329" s="84"/>
      <c r="K329" s="135"/>
      <c r="M329" s="84"/>
      <c r="N329" s="84"/>
      <c r="O329" s="84"/>
      <c r="R329" s="84"/>
    </row>
    <row r="330" spans="1:18" x14ac:dyDescent="0.45">
      <c r="A330" s="85"/>
      <c r="F330" s="84"/>
      <c r="G330" s="84"/>
      <c r="H330" s="135"/>
      <c r="J330" s="84"/>
      <c r="K330" s="135"/>
      <c r="M330" s="84"/>
      <c r="N330" s="84"/>
      <c r="O330" s="84"/>
      <c r="R330" s="84"/>
    </row>
    <row r="331" spans="1:18" x14ac:dyDescent="0.45">
      <c r="A331" s="85"/>
      <c r="F331" s="84"/>
      <c r="G331" s="84"/>
      <c r="H331" s="135"/>
      <c r="J331" s="84"/>
      <c r="K331" s="135"/>
      <c r="M331" s="84"/>
      <c r="N331" s="84"/>
      <c r="O331" s="84"/>
      <c r="R331" s="84"/>
    </row>
    <row r="332" spans="1:18" x14ac:dyDescent="0.45">
      <c r="A332" s="85"/>
      <c r="F332" s="84"/>
      <c r="G332" s="84"/>
      <c r="H332" s="135"/>
      <c r="J332" s="84"/>
      <c r="K332" s="135"/>
      <c r="M332" s="84"/>
      <c r="N332" s="84"/>
      <c r="O332" s="84"/>
      <c r="R332" s="84"/>
    </row>
    <row r="333" spans="1:18" x14ac:dyDescent="0.45">
      <c r="A333" s="85"/>
      <c r="F333" s="84"/>
      <c r="G333" s="84"/>
      <c r="H333" s="135"/>
      <c r="J333" s="84"/>
      <c r="K333" s="135"/>
      <c r="M333" s="84"/>
      <c r="N333" s="84"/>
      <c r="O333" s="84"/>
      <c r="R333" s="84"/>
    </row>
    <row r="334" spans="1:18" x14ac:dyDescent="0.45">
      <c r="A334" s="85"/>
      <c r="F334" s="84"/>
      <c r="G334" s="84"/>
      <c r="H334" s="135"/>
      <c r="J334" s="84"/>
      <c r="K334" s="135"/>
      <c r="M334" s="84"/>
      <c r="N334" s="84"/>
      <c r="O334" s="84"/>
      <c r="R334" s="84"/>
    </row>
    <row r="335" spans="1:18" x14ac:dyDescent="0.45">
      <c r="A335" s="85"/>
      <c r="F335" s="84"/>
      <c r="G335" s="84"/>
      <c r="H335" s="135"/>
      <c r="J335" s="84"/>
      <c r="K335" s="135"/>
      <c r="M335" s="84"/>
      <c r="N335" s="84"/>
      <c r="O335" s="84"/>
      <c r="R335" s="84"/>
    </row>
    <row r="336" spans="1:18" x14ac:dyDescent="0.45">
      <c r="A336" s="85"/>
      <c r="F336" s="84"/>
      <c r="G336" s="84"/>
      <c r="H336" s="135"/>
      <c r="J336" s="84"/>
      <c r="K336" s="135"/>
      <c r="M336" s="84"/>
      <c r="N336" s="84"/>
      <c r="O336" s="84"/>
      <c r="R336" s="84"/>
    </row>
    <row r="337" spans="1:18" x14ac:dyDescent="0.45">
      <c r="A337" s="85"/>
      <c r="F337" s="84"/>
      <c r="G337" s="84"/>
      <c r="H337" s="135"/>
      <c r="J337" s="84"/>
      <c r="K337" s="135"/>
      <c r="M337" s="84"/>
      <c r="N337" s="84"/>
      <c r="O337" s="84"/>
      <c r="R337" s="84"/>
    </row>
    <row r="338" spans="1:18" x14ac:dyDescent="0.45">
      <c r="A338" s="85"/>
      <c r="F338" s="84"/>
      <c r="G338" s="84"/>
      <c r="H338" s="135"/>
      <c r="J338" s="84"/>
      <c r="K338" s="135"/>
      <c r="M338" s="84"/>
      <c r="N338" s="84"/>
      <c r="O338" s="84"/>
      <c r="R338" s="84"/>
    </row>
    <row r="339" spans="1:18" x14ac:dyDescent="0.45">
      <c r="A339" s="85"/>
      <c r="F339" s="84"/>
      <c r="G339" s="84"/>
      <c r="H339" s="135"/>
      <c r="J339" s="84"/>
      <c r="K339" s="135"/>
      <c r="M339" s="84"/>
      <c r="N339" s="84"/>
      <c r="O339" s="84"/>
      <c r="R339" s="84"/>
    </row>
    <row r="340" spans="1:18" x14ac:dyDescent="0.45">
      <c r="A340" s="85"/>
      <c r="F340" s="84"/>
      <c r="G340" s="84"/>
      <c r="H340" s="135"/>
      <c r="J340" s="84"/>
      <c r="K340" s="135"/>
      <c r="M340" s="84"/>
      <c r="N340" s="84"/>
      <c r="O340" s="84"/>
      <c r="R340" s="84"/>
    </row>
    <row r="341" spans="1:18" x14ac:dyDescent="0.45">
      <c r="A341" s="85"/>
      <c r="F341" s="84"/>
      <c r="G341" s="84"/>
      <c r="H341" s="135"/>
      <c r="J341" s="84"/>
      <c r="K341" s="135"/>
      <c r="M341" s="84"/>
      <c r="N341" s="84"/>
      <c r="O341" s="84"/>
      <c r="R341" s="84"/>
    </row>
    <row r="342" spans="1:18" x14ac:dyDescent="0.45">
      <c r="A342" s="85"/>
      <c r="F342" s="84"/>
      <c r="G342" s="84"/>
      <c r="H342" s="135"/>
      <c r="J342" s="84"/>
      <c r="K342" s="135"/>
      <c r="M342" s="84"/>
      <c r="N342" s="84"/>
      <c r="O342" s="84"/>
      <c r="R342" s="84"/>
    </row>
    <row r="343" spans="1:18" x14ac:dyDescent="0.45">
      <c r="A343" s="85"/>
      <c r="F343" s="84"/>
      <c r="G343" s="84"/>
      <c r="H343" s="135"/>
      <c r="J343" s="84"/>
      <c r="K343" s="135"/>
      <c r="M343" s="84"/>
      <c r="N343" s="84"/>
      <c r="O343" s="84"/>
      <c r="R343" s="84"/>
    </row>
    <row r="344" spans="1:18" x14ac:dyDescent="0.45">
      <c r="A344" s="85"/>
      <c r="F344" s="84"/>
      <c r="G344" s="84"/>
      <c r="H344" s="135"/>
      <c r="J344" s="84"/>
      <c r="K344" s="135"/>
      <c r="M344" s="84"/>
      <c r="N344" s="84"/>
      <c r="O344" s="84"/>
      <c r="R344" s="84"/>
    </row>
    <row r="345" spans="1:18" x14ac:dyDescent="0.45">
      <c r="A345" s="85"/>
      <c r="F345" s="84"/>
      <c r="G345" s="84"/>
      <c r="H345" s="135"/>
      <c r="J345" s="84"/>
      <c r="K345" s="135"/>
      <c r="M345" s="84"/>
      <c r="N345" s="84"/>
      <c r="O345" s="84"/>
      <c r="R345" s="84"/>
    </row>
    <row r="346" spans="1:18" x14ac:dyDescent="0.45">
      <c r="A346" s="85"/>
      <c r="F346" s="84"/>
      <c r="G346" s="84"/>
      <c r="H346" s="135"/>
      <c r="J346" s="84"/>
      <c r="K346" s="135"/>
      <c r="M346" s="84"/>
      <c r="N346" s="84"/>
      <c r="O346" s="84"/>
      <c r="R346" s="84"/>
    </row>
    <row r="347" spans="1:18" x14ac:dyDescent="0.45">
      <c r="A347" s="85"/>
      <c r="F347" s="84"/>
      <c r="G347" s="84"/>
      <c r="H347" s="135"/>
      <c r="J347" s="84"/>
      <c r="K347" s="135"/>
      <c r="M347" s="84"/>
      <c r="N347" s="84"/>
      <c r="O347" s="84"/>
      <c r="R347" s="84"/>
    </row>
    <row r="348" spans="1:18" x14ac:dyDescent="0.45">
      <c r="A348" s="85"/>
      <c r="F348" s="84"/>
      <c r="G348" s="84"/>
      <c r="H348" s="135"/>
      <c r="J348" s="84"/>
      <c r="K348" s="135"/>
      <c r="M348" s="84"/>
      <c r="N348" s="84"/>
      <c r="O348" s="84"/>
      <c r="R348" s="84"/>
    </row>
    <row r="349" spans="1:18" x14ac:dyDescent="0.45">
      <c r="A349" s="85"/>
      <c r="F349" s="84"/>
      <c r="G349" s="84"/>
      <c r="H349" s="135"/>
      <c r="J349" s="84"/>
      <c r="K349" s="135"/>
      <c r="M349" s="84"/>
      <c r="N349" s="84"/>
      <c r="O349" s="84"/>
      <c r="R349" s="84"/>
    </row>
    <row r="350" spans="1:18" x14ac:dyDescent="0.45">
      <c r="A350" s="85"/>
      <c r="F350" s="84"/>
      <c r="G350" s="84"/>
      <c r="H350" s="135"/>
      <c r="J350" s="84"/>
      <c r="K350" s="135"/>
      <c r="M350" s="84"/>
      <c r="N350" s="84"/>
      <c r="O350" s="84"/>
      <c r="R350" s="84"/>
    </row>
    <row r="351" spans="1:18" x14ac:dyDescent="0.45">
      <c r="A351" s="85"/>
      <c r="F351" s="84"/>
      <c r="G351" s="84"/>
      <c r="H351" s="135"/>
      <c r="J351" s="84"/>
      <c r="K351" s="135"/>
      <c r="M351" s="84"/>
      <c r="N351" s="84"/>
      <c r="O351" s="84"/>
      <c r="R351" s="84"/>
    </row>
    <row r="352" spans="1:18" x14ac:dyDescent="0.45">
      <c r="A352" s="85"/>
      <c r="F352" s="84"/>
      <c r="G352" s="84"/>
      <c r="H352" s="135"/>
      <c r="J352" s="84"/>
      <c r="K352" s="135"/>
      <c r="M352" s="84"/>
      <c r="N352" s="84"/>
      <c r="O352" s="84"/>
      <c r="R352" s="84"/>
    </row>
    <row r="353" spans="1:18" x14ac:dyDescent="0.45">
      <c r="A353" s="85"/>
      <c r="F353" s="84"/>
      <c r="G353" s="84"/>
      <c r="H353" s="135"/>
      <c r="J353" s="84"/>
      <c r="K353" s="135"/>
      <c r="M353" s="84"/>
      <c r="N353" s="84"/>
      <c r="O353" s="84"/>
      <c r="R353" s="84"/>
    </row>
    <row r="354" spans="1:18" x14ac:dyDescent="0.45">
      <c r="A354" s="85"/>
      <c r="F354" s="84"/>
      <c r="G354" s="84"/>
      <c r="H354" s="135"/>
      <c r="J354" s="84"/>
      <c r="K354" s="135"/>
      <c r="M354" s="84"/>
      <c r="N354" s="84"/>
      <c r="O354" s="84"/>
      <c r="R354" s="84"/>
    </row>
    <row r="355" spans="1:18" x14ac:dyDescent="0.45">
      <c r="A355" s="85"/>
      <c r="F355" s="84"/>
      <c r="G355" s="84"/>
      <c r="H355" s="135"/>
      <c r="J355" s="84"/>
      <c r="K355" s="135"/>
      <c r="M355" s="84"/>
      <c r="N355" s="84"/>
      <c r="O355" s="84"/>
      <c r="R355" s="84"/>
    </row>
    <row r="356" spans="1:18" x14ac:dyDescent="0.45">
      <c r="A356" s="85"/>
      <c r="F356" s="84"/>
      <c r="G356" s="84"/>
      <c r="H356" s="135"/>
      <c r="J356" s="84"/>
      <c r="K356" s="135"/>
      <c r="M356" s="84"/>
      <c r="N356" s="84"/>
      <c r="O356" s="84"/>
      <c r="R356" s="84"/>
    </row>
    <row r="357" spans="1:18" x14ac:dyDescent="0.45">
      <c r="A357" s="85"/>
      <c r="F357" s="84"/>
      <c r="G357" s="84"/>
      <c r="H357" s="135"/>
      <c r="J357" s="84"/>
      <c r="K357" s="135"/>
      <c r="M357" s="84"/>
      <c r="N357" s="84"/>
      <c r="O357" s="84"/>
      <c r="R357" s="84"/>
    </row>
    <row r="358" spans="1:18" x14ac:dyDescent="0.45">
      <c r="A358" s="85"/>
      <c r="F358" s="84"/>
      <c r="G358" s="84"/>
      <c r="H358" s="135"/>
      <c r="J358" s="84"/>
      <c r="K358" s="135"/>
      <c r="M358" s="84"/>
      <c r="N358" s="84"/>
      <c r="O358" s="84"/>
      <c r="R358" s="84"/>
    </row>
    <row r="359" spans="1:18" x14ac:dyDescent="0.45">
      <c r="A359" s="85"/>
      <c r="F359" s="84"/>
      <c r="G359" s="84"/>
      <c r="H359" s="135"/>
      <c r="J359" s="84"/>
      <c r="K359" s="135"/>
      <c r="M359" s="84"/>
      <c r="N359" s="84"/>
      <c r="O359" s="84"/>
      <c r="R359" s="84"/>
    </row>
    <row r="360" spans="1:18" x14ac:dyDescent="0.45">
      <c r="A360" s="85"/>
      <c r="F360" s="84"/>
      <c r="G360" s="84"/>
      <c r="H360" s="135"/>
      <c r="J360" s="84"/>
      <c r="K360" s="135"/>
      <c r="M360" s="84"/>
      <c r="N360" s="84"/>
      <c r="O360" s="84"/>
      <c r="R360" s="84"/>
    </row>
    <row r="361" spans="1:18" x14ac:dyDescent="0.45">
      <c r="A361" s="85"/>
      <c r="F361" s="84"/>
      <c r="G361" s="84"/>
      <c r="H361" s="135"/>
      <c r="J361" s="84"/>
      <c r="K361" s="135"/>
      <c r="M361" s="84"/>
      <c r="N361" s="84"/>
      <c r="O361" s="84"/>
      <c r="R361" s="84"/>
    </row>
    <row r="362" spans="1:18" x14ac:dyDescent="0.45">
      <c r="A362" s="85"/>
      <c r="F362" s="84"/>
      <c r="G362" s="84"/>
      <c r="H362" s="135"/>
      <c r="J362" s="84"/>
      <c r="K362" s="135"/>
      <c r="M362" s="84"/>
      <c r="N362" s="84"/>
      <c r="O362" s="84"/>
      <c r="R362" s="84"/>
    </row>
    <row r="363" spans="1:18" x14ac:dyDescent="0.45">
      <c r="A363" s="85"/>
      <c r="F363" s="84"/>
      <c r="G363" s="84"/>
      <c r="H363" s="135"/>
      <c r="J363" s="84"/>
      <c r="K363" s="135"/>
      <c r="M363" s="84"/>
      <c r="N363" s="84"/>
      <c r="O363" s="84"/>
      <c r="R363" s="84"/>
    </row>
    <row r="364" spans="1:18" x14ac:dyDescent="0.45">
      <c r="A364" s="85"/>
      <c r="F364" s="84"/>
      <c r="G364" s="84"/>
      <c r="H364" s="135"/>
      <c r="J364" s="84"/>
      <c r="K364" s="135"/>
      <c r="M364" s="84"/>
      <c r="N364" s="84"/>
      <c r="O364" s="84"/>
      <c r="R364" s="84"/>
    </row>
    <row r="365" spans="1:18" x14ac:dyDescent="0.45">
      <c r="A365" s="85"/>
      <c r="F365" s="84"/>
      <c r="G365" s="84"/>
      <c r="H365" s="135"/>
      <c r="J365" s="84"/>
      <c r="K365" s="135"/>
      <c r="M365" s="84"/>
      <c r="N365" s="84"/>
      <c r="O365" s="84"/>
      <c r="R365" s="84"/>
    </row>
    <row r="366" spans="1:18" x14ac:dyDescent="0.45">
      <c r="A366" s="85"/>
      <c r="F366" s="84"/>
      <c r="G366" s="84"/>
      <c r="H366" s="135"/>
      <c r="J366" s="84"/>
      <c r="K366" s="135"/>
      <c r="M366" s="84"/>
      <c r="N366" s="84"/>
      <c r="O366" s="84"/>
      <c r="R366" s="84"/>
    </row>
    <row r="367" spans="1:18" x14ac:dyDescent="0.45">
      <c r="A367" s="85"/>
      <c r="F367" s="84"/>
      <c r="G367" s="84"/>
      <c r="H367" s="135"/>
      <c r="J367" s="84"/>
      <c r="K367" s="135"/>
      <c r="M367" s="84"/>
      <c r="N367" s="84"/>
      <c r="O367" s="84"/>
      <c r="R367" s="84"/>
    </row>
    <row r="368" spans="1:18" x14ac:dyDescent="0.45">
      <c r="A368" s="85"/>
      <c r="F368" s="84"/>
      <c r="G368" s="84"/>
      <c r="H368" s="135"/>
      <c r="J368" s="84"/>
      <c r="K368" s="135"/>
      <c r="M368" s="84"/>
      <c r="N368" s="84"/>
      <c r="O368" s="84"/>
      <c r="R368" s="84"/>
    </row>
    <row r="369" spans="1:18" x14ac:dyDescent="0.45">
      <c r="A369" s="85"/>
      <c r="F369" s="84"/>
      <c r="G369" s="84"/>
      <c r="H369" s="135"/>
      <c r="J369" s="84"/>
      <c r="K369" s="135"/>
      <c r="M369" s="84"/>
      <c r="N369" s="84"/>
      <c r="O369" s="84"/>
      <c r="R369" s="84"/>
    </row>
    <row r="370" spans="1:18" x14ac:dyDescent="0.45">
      <c r="A370" s="85"/>
      <c r="F370" s="84"/>
      <c r="G370" s="84"/>
      <c r="H370" s="135"/>
      <c r="J370" s="84"/>
      <c r="K370" s="135"/>
      <c r="M370" s="84"/>
      <c r="N370" s="84"/>
      <c r="O370" s="84"/>
      <c r="R370" s="84"/>
    </row>
    <row r="371" spans="1:18" x14ac:dyDescent="0.45">
      <c r="A371" s="85"/>
      <c r="F371" s="84"/>
      <c r="G371" s="84"/>
      <c r="H371" s="135"/>
      <c r="J371" s="84"/>
      <c r="K371" s="135"/>
      <c r="M371" s="84"/>
      <c r="N371" s="84"/>
      <c r="O371" s="84"/>
      <c r="R371" s="84"/>
    </row>
    <row r="372" spans="1:18" x14ac:dyDescent="0.45">
      <c r="A372" s="85"/>
      <c r="F372" s="84"/>
      <c r="G372" s="84"/>
      <c r="H372" s="135"/>
      <c r="J372" s="84"/>
      <c r="K372" s="135"/>
      <c r="M372" s="84"/>
      <c r="N372" s="84"/>
      <c r="O372" s="84"/>
      <c r="R372" s="84"/>
    </row>
    <row r="373" spans="1:18" x14ac:dyDescent="0.45">
      <c r="A373" s="85"/>
      <c r="F373" s="84"/>
      <c r="G373" s="84"/>
      <c r="H373" s="135"/>
      <c r="J373" s="84"/>
      <c r="K373" s="135"/>
      <c r="M373" s="84"/>
      <c r="N373" s="84"/>
      <c r="O373" s="84"/>
      <c r="R373" s="84"/>
    </row>
    <row r="374" spans="1:18" x14ac:dyDescent="0.45">
      <c r="A374" s="85"/>
      <c r="F374" s="84"/>
      <c r="G374" s="84"/>
      <c r="H374" s="135"/>
      <c r="J374" s="84"/>
      <c r="K374" s="135"/>
      <c r="M374" s="84"/>
      <c r="N374" s="84"/>
      <c r="O374" s="84"/>
      <c r="R374" s="84"/>
    </row>
    <row r="375" spans="1:18" x14ac:dyDescent="0.45">
      <c r="A375" s="85"/>
      <c r="F375" s="84"/>
      <c r="G375" s="84"/>
      <c r="H375" s="135"/>
      <c r="J375" s="84"/>
      <c r="K375" s="135"/>
      <c r="M375" s="84"/>
      <c r="N375" s="84"/>
      <c r="O375" s="84"/>
      <c r="R375" s="84"/>
    </row>
    <row r="376" spans="1:18" x14ac:dyDescent="0.45">
      <c r="A376" s="85"/>
      <c r="F376" s="84"/>
      <c r="G376" s="84"/>
      <c r="H376" s="135"/>
      <c r="J376" s="84"/>
      <c r="K376" s="135"/>
      <c r="M376" s="84"/>
      <c r="N376" s="84"/>
      <c r="O376" s="84"/>
      <c r="R376" s="84"/>
    </row>
    <row r="377" spans="1:18" x14ac:dyDescent="0.45">
      <c r="A377" s="85"/>
      <c r="F377" s="84"/>
      <c r="G377" s="84"/>
      <c r="H377" s="135"/>
      <c r="J377" s="84"/>
      <c r="K377" s="135"/>
      <c r="M377" s="84"/>
      <c r="N377" s="84"/>
      <c r="O377" s="84"/>
      <c r="R377" s="84"/>
    </row>
    <row r="378" spans="1:18" x14ac:dyDescent="0.45">
      <c r="A378" s="85"/>
      <c r="F378" s="84"/>
      <c r="G378" s="84"/>
      <c r="H378" s="135"/>
      <c r="J378" s="84"/>
      <c r="K378" s="135"/>
      <c r="M378" s="84"/>
      <c r="N378" s="84"/>
      <c r="O378" s="84"/>
      <c r="R378" s="84"/>
    </row>
    <row r="379" spans="1:18" x14ac:dyDescent="0.45">
      <c r="A379" s="85"/>
      <c r="F379" s="84"/>
      <c r="G379" s="84"/>
      <c r="H379" s="135"/>
      <c r="J379" s="84"/>
      <c r="K379" s="135"/>
      <c r="M379" s="84"/>
      <c r="N379" s="84"/>
      <c r="O379" s="84"/>
      <c r="R379" s="84"/>
    </row>
    <row r="380" spans="1:18" x14ac:dyDescent="0.45">
      <c r="A380" s="85"/>
      <c r="F380" s="84"/>
      <c r="G380" s="84"/>
      <c r="H380" s="135"/>
      <c r="J380" s="84"/>
      <c r="K380" s="135"/>
      <c r="M380" s="84"/>
      <c r="N380" s="84"/>
      <c r="O380" s="84"/>
      <c r="R380" s="84"/>
    </row>
    <row r="381" spans="1:18" x14ac:dyDescent="0.45">
      <c r="A381" s="85"/>
      <c r="F381" s="84"/>
      <c r="G381" s="84"/>
      <c r="H381" s="135"/>
      <c r="J381" s="84"/>
      <c r="K381" s="135"/>
      <c r="M381" s="84"/>
      <c r="N381" s="84"/>
      <c r="O381" s="84"/>
      <c r="R381" s="84"/>
    </row>
    <row r="382" spans="1:18" x14ac:dyDescent="0.45">
      <c r="A382" s="85"/>
      <c r="F382" s="84"/>
      <c r="G382" s="84"/>
      <c r="H382" s="135"/>
      <c r="J382" s="84"/>
      <c r="K382" s="135"/>
      <c r="M382" s="84"/>
      <c r="N382" s="84"/>
      <c r="O382" s="84"/>
      <c r="R382" s="84"/>
    </row>
    <row r="383" spans="1:18" x14ac:dyDescent="0.45">
      <c r="A383" s="85"/>
      <c r="F383" s="84"/>
      <c r="G383" s="84"/>
      <c r="H383" s="135"/>
      <c r="J383" s="84"/>
      <c r="K383" s="135"/>
      <c r="M383" s="84"/>
      <c r="N383" s="84"/>
      <c r="O383" s="84"/>
      <c r="R383" s="84"/>
    </row>
    <row r="384" spans="1:18" x14ac:dyDescent="0.45">
      <c r="A384" s="85"/>
      <c r="F384" s="84"/>
      <c r="G384" s="84"/>
      <c r="H384" s="135"/>
      <c r="J384" s="84"/>
      <c r="K384" s="135"/>
      <c r="M384" s="84"/>
      <c r="N384" s="84"/>
      <c r="O384" s="84"/>
      <c r="R384" s="84"/>
    </row>
    <row r="385" spans="1:18" x14ac:dyDescent="0.45">
      <c r="A385" s="85"/>
      <c r="F385" s="84"/>
      <c r="G385" s="84"/>
      <c r="H385" s="135"/>
      <c r="J385" s="84"/>
      <c r="K385" s="135"/>
      <c r="M385" s="84"/>
      <c r="N385" s="84"/>
      <c r="O385" s="84"/>
      <c r="R385" s="84"/>
    </row>
    <row r="386" spans="1:18" x14ac:dyDescent="0.45">
      <c r="A386" s="85"/>
      <c r="F386" s="84"/>
      <c r="G386" s="84"/>
      <c r="H386" s="135"/>
      <c r="J386" s="84"/>
      <c r="K386" s="135"/>
      <c r="M386" s="84"/>
      <c r="N386" s="84"/>
      <c r="O386" s="84"/>
      <c r="R386" s="84"/>
    </row>
    <row r="387" spans="1:18" x14ac:dyDescent="0.45">
      <c r="A387" s="85"/>
      <c r="F387" s="84"/>
      <c r="G387" s="84"/>
      <c r="H387" s="135"/>
      <c r="J387" s="84"/>
      <c r="K387" s="135"/>
      <c r="M387" s="84"/>
      <c r="N387" s="84"/>
      <c r="O387" s="84"/>
      <c r="R387" s="84"/>
    </row>
    <row r="388" spans="1:18" x14ac:dyDescent="0.45">
      <c r="A388" s="85"/>
      <c r="F388" s="84"/>
      <c r="G388" s="84"/>
      <c r="H388" s="135"/>
      <c r="J388" s="84"/>
      <c r="K388" s="135"/>
      <c r="M388" s="84"/>
      <c r="N388" s="84"/>
      <c r="O388" s="84"/>
      <c r="R388" s="84"/>
    </row>
    <row r="389" spans="1:18" x14ac:dyDescent="0.45">
      <c r="A389" s="85"/>
      <c r="F389" s="84"/>
      <c r="G389" s="84"/>
      <c r="H389" s="135"/>
      <c r="J389" s="84"/>
      <c r="K389" s="135"/>
      <c r="M389" s="84"/>
      <c r="N389" s="84"/>
      <c r="O389" s="84"/>
      <c r="R389" s="84"/>
    </row>
    <row r="390" spans="1:18" x14ac:dyDescent="0.45">
      <c r="A390" s="85"/>
      <c r="F390" s="84"/>
      <c r="G390" s="84"/>
      <c r="H390" s="135"/>
      <c r="J390" s="84"/>
      <c r="K390" s="135"/>
      <c r="M390" s="84"/>
      <c r="N390" s="84"/>
      <c r="O390" s="84"/>
      <c r="R390" s="84"/>
    </row>
    <row r="391" spans="1:18" x14ac:dyDescent="0.45">
      <c r="A391" s="85"/>
      <c r="F391" s="84"/>
      <c r="G391" s="84"/>
      <c r="H391" s="135"/>
      <c r="J391" s="84"/>
      <c r="K391" s="135"/>
      <c r="M391" s="84"/>
      <c r="N391" s="84"/>
      <c r="O391" s="84"/>
      <c r="R391" s="84"/>
    </row>
    <row r="392" spans="1:18" x14ac:dyDescent="0.45">
      <c r="A392" s="85"/>
      <c r="F392" s="84"/>
      <c r="G392" s="84"/>
      <c r="H392" s="135"/>
      <c r="J392" s="84"/>
      <c r="K392" s="135"/>
      <c r="M392" s="84"/>
      <c r="N392" s="84"/>
      <c r="O392" s="84"/>
      <c r="R392" s="84"/>
    </row>
    <row r="393" spans="1:18" x14ac:dyDescent="0.45">
      <c r="A393" s="85"/>
      <c r="F393" s="84"/>
      <c r="G393" s="84"/>
      <c r="H393" s="135"/>
      <c r="J393" s="84"/>
      <c r="K393" s="135"/>
      <c r="M393" s="84"/>
      <c r="N393" s="84"/>
      <c r="O393" s="84"/>
      <c r="R393" s="84"/>
    </row>
    <row r="394" spans="1:18" x14ac:dyDescent="0.45">
      <c r="A394" s="85"/>
      <c r="F394" s="84"/>
      <c r="G394" s="84"/>
      <c r="H394" s="135"/>
      <c r="J394" s="84"/>
      <c r="K394" s="135"/>
      <c r="M394" s="84"/>
      <c r="N394" s="84"/>
      <c r="O394" s="84"/>
      <c r="R394" s="84"/>
    </row>
    <row r="395" spans="1:18" x14ac:dyDescent="0.45">
      <c r="A395" s="85"/>
      <c r="F395" s="84"/>
      <c r="G395" s="84"/>
      <c r="H395" s="135"/>
      <c r="J395" s="84"/>
      <c r="K395" s="135"/>
      <c r="M395" s="84"/>
      <c r="N395" s="84"/>
      <c r="O395" s="84"/>
      <c r="R395" s="84"/>
    </row>
    <row r="396" spans="1:18" x14ac:dyDescent="0.45">
      <c r="A396" s="85"/>
      <c r="F396" s="84"/>
      <c r="G396" s="84"/>
      <c r="H396" s="135"/>
      <c r="J396" s="84"/>
      <c r="K396" s="135"/>
      <c r="M396" s="84"/>
      <c r="N396" s="84"/>
      <c r="O396" s="84"/>
      <c r="R396" s="84"/>
    </row>
    <row r="397" spans="1:18" x14ac:dyDescent="0.45">
      <c r="A397" s="85"/>
      <c r="F397" s="84"/>
      <c r="G397" s="84"/>
      <c r="H397" s="135"/>
      <c r="J397" s="84"/>
      <c r="K397" s="135"/>
      <c r="M397" s="84"/>
      <c r="N397" s="84"/>
      <c r="O397" s="84"/>
      <c r="R397" s="84"/>
    </row>
    <row r="398" spans="1:18" x14ac:dyDescent="0.45">
      <c r="A398" s="85"/>
      <c r="F398" s="84"/>
      <c r="G398" s="84"/>
      <c r="H398" s="135"/>
      <c r="J398" s="84"/>
      <c r="K398" s="135"/>
      <c r="M398" s="84"/>
      <c r="N398" s="84"/>
      <c r="O398" s="84"/>
      <c r="R398" s="84"/>
    </row>
    <row r="399" spans="1:18" x14ac:dyDescent="0.45">
      <c r="A399" s="85"/>
      <c r="F399" s="84"/>
      <c r="G399" s="84"/>
      <c r="H399" s="135"/>
      <c r="J399" s="84"/>
      <c r="K399" s="135"/>
      <c r="M399" s="84"/>
      <c r="N399" s="84"/>
      <c r="O399" s="84"/>
      <c r="R399" s="84"/>
    </row>
    <row r="400" spans="1:18" x14ac:dyDescent="0.45">
      <c r="A400" s="85"/>
      <c r="F400" s="84"/>
      <c r="G400" s="84"/>
      <c r="H400" s="135"/>
      <c r="J400" s="84"/>
      <c r="K400" s="135"/>
      <c r="M400" s="84"/>
      <c r="N400" s="84"/>
      <c r="O400" s="84"/>
      <c r="R400" s="84"/>
    </row>
    <row r="401" spans="1:18" x14ac:dyDescent="0.45">
      <c r="A401" s="85"/>
      <c r="F401" s="84"/>
      <c r="G401" s="84"/>
      <c r="H401" s="135"/>
      <c r="J401" s="84"/>
      <c r="K401" s="135"/>
      <c r="M401" s="84"/>
      <c r="N401" s="84"/>
      <c r="O401" s="84"/>
      <c r="R401" s="84"/>
    </row>
    <row r="402" spans="1:18" x14ac:dyDescent="0.45">
      <c r="A402" s="85"/>
      <c r="F402" s="84"/>
      <c r="G402" s="84"/>
      <c r="H402" s="135"/>
      <c r="J402" s="84"/>
      <c r="K402" s="135"/>
      <c r="M402" s="84"/>
      <c r="N402" s="84"/>
      <c r="O402" s="84"/>
      <c r="R402" s="84"/>
    </row>
    <row r="403" spans="1:18" x14ac:dyDescent="0.45">
      <c r="A403" s="85"/>
      <c r="F403" s="84"/>
      <c r="G403" s="84"/>
      <c r="H403" s="135"/>
      <c r="J403" s="84"/>
      <c r="K403" s="135"/>
      <c r="M403" s="84"/>
      <c r="N403" s="84"/>
      <c r="O403" s="84"/>
      <c r="R403" s="84"/>
    </row>
    <row r="404" spans="1:18" x14ac:dyDescent="0.45">
      <c r="A404" s="85"/>
      <c r="F404" s="84"/>
      <c r="G404" s="84"/>
      <c r="H404" s="135"/>
      <c r="J404" s="84"/>
      <c r="K404" s="135"/>
      <c r="M404" s="84"/>
      <c r="N404" s="84"/>
      <c r="O404" s="84"/>
      <c r="R404" s="84"/>
    </row>
    <row r="405" spans="1:18" x14ac:dyDescent="0.45">
      <c r="A405" s="85"/>
      <c r="F405" s="84"/>
      <c r="G405" s="84"/>
      <c r="H405" s="135"/>
      <c r="J405" s="84"/>
      <c r="K405" s="135"/>
      <c r="M405" s="84"/>
      <c r="N405" s="84"/>
      <c r="O405" s="84"/>
      <c r="R405" s="84"/>
    </row>
    <row r="406" spans="1:18" x14ac:dyDescent="0.45">
      <c r="A406" s="85"/>
      <c r="F406" s="84"/>
      <c r="G406" s="84"/>
      <c r="H406" s="135"/>
      <c r="J406" s="84"/>
      <c r="K406" s="135"/>
      <c r="M406" s="84"/>
      <c r="N406" s="84"/>
      <c r="O406" s="84"/>
      <c r="R406" s="84"/>
    </row>
    <row r="407" spans="1:18" x14ac:dyDescent="0.45">
      <c r="A407" s="85"/>
      <c r="F407" s="84"/>
      <c r="G407" s="84"/>
      <c r="H407" s="135"/>
      <c r="J407" s="84"/>
      <c r="K407" s="135"/>
      <c r="M407" s="84"/>
      <c r="N407" s="84"/>
      <c r="O407" s="84"/>
      <c r="R407" s="84"/>
    </row>
    <row r="408" spans="1:18" x14ac:dyDescent="0.45">
      <c r="A408" s="85"/>
      <c r="F408" s="84"/>
      <c r="G408" s="84"/>
      <c r="H408" s="135"/>
      <c r="J408" s="84"/>
      <c r="K408" s="135"/>
      <c r="M408" s="84"/>
      <c r="N408" s="84"/>
      <c r="O408" s="84"/>
      <c r="R408" s="84"/>
    </row>
    <row r="409" spans="1:18" x14ac:dyDescent="0.45">
      <c r="A409" s="85"/>
      <c r="F409" s="84"/>
      <c r="G409" s="84"/>
      <c r="H409" s="135"/>
      <c r="J409" s="84"/>
      <c r="K409" s="135"/>
      <c r="M409" s="84"/>
      <c r="N409" s="84"/>
      <c r="O409" s="84"/>
      <c r="R409" s="84"/>
    </row>
    <row r="410" spans="1:18" x14ac:dyDescent="0.45">
      <c r="A410" s="85"/>
      <c r="F410" s="84"/>
      <c r="G410" s="84"/>
      <c r="H410" s="135"/>
      <c r="J410" s="84"/>
      <c r="K410" s="135"/>
      <c r="M410" s="84"/>
      <c r="N410" s="84"/>
      <c r="O410" s="84"/>
      <c r="R410" s="84"/>
    </row>
    <row r="411" spans="1:18" x14ac:dyDescent="0.45">
      <c r="A411" s="85"/>
      <c r="F411" s="84"/>
      <c r="G411" s="84"/>
      <c r="H411" s="135"/>
      <c r="J411" s="84"/>
      <c r="K411" s="135"/>
      <c r="M411" s="84"/>
      <c r="N411" s="84"/>
      <c r="O411" s="84"/>
      <c r="R411" s="84"/>
    </row>
    <row r="412" spans="1:18" x14ac:dyDescent="0.45">
      <c r="A412" s="85"/>
      <c r="F412" s="84"/>
      <c r="G412" s="84"/>
      <c r="H412" s="135"/>
      <c r="J412" s="84"/>
      <c r="K412" s="135"/>
      <c r="M412" s="84"/>
      <c r="N412" s="84"/>
      <c r="O412" s="84"/>
      <c r="R412" s="84"/>
    </row>
    <row r="413" spans="1:18" x14ac:dyDescent="0.45">
      <c r="A413" s="85"/>
      <c r="F413" s="84"/>
      <c r="G413" s="84"/>
      <c r="H413" s="135"/>
      <c r="J413" s="84"/>
      <c r="K413" s="135"/>
      <c r="M413" s="84"/>
      <c r="N413" s="84"/>
      <c r="O413" s="84"/>
      <c r="R413" s="84"/>
    </row>
    <row r="414" spans="1:18" x14ac:dyDescent="0.45">
      <c r="A414" s="85"/>
      <c r="F414" s="84"/>
      <c r="G414" s="84"/>
      <c r="H414" s="135"/>
      <c r="J414" s="84"/>
      <c r="K414" s="135"/>
      <c r="M414" s="84"/>
      <c r="N414" s="84"/>
      <c r="O414" s="84"/>
      <c r="R414" s="84"/>
    </row>
    <row r="415" spans="1:18" x14ac:dyDescent="0.45">
      <c r="A415" s="85"/>
      <c r="F415" s="84"/>
      <c r="G415" s="84"/>
      <c r="H415" s="135"/>
      <c r="J415" s="84"/>
      <c r="K415" s="135"/>
      <c r="M415" s="84"/>
      <c r="N415" s="84"/>
      <c r="O415" s="84"/>
      <c r="R415" s="84"/>
    </row>
    <row r="416" spans="1:18" x14ac:dyDescent="0.45">
      <c r="A416" s="85"/>
      <c r="F416" s="84"/>
      <c r="G416" s="84"/>
      <c r="H416" s="135"/>
      <c r="J416" s="84"/>
      <c r="K416" s="135"/>
      <c r="M416" s="84"/>
      <c r="N416" s="84"/>
      <c r="O416" s="84"/>
      <c r="R416" s="84"/>
    </row>
    <row r="417" spans="1:18" x14ac:dyDescent="0.45">
      <c r="A417" s="85"/>
      <c r="F417" s="84"/>
      <c r="G417" s="84"/>
      <c r="H417" s="135"/>
      <c r="J417" s="84"/>
      <c r="K417" s="135"/>
      <c r="M417" s="84"/>
      <c r="N417" s="84"/>
      <c r="O417" s="84"/>
      <c r="R417" s="84"/>
    </row>
    <row r="418" spans="1:18" x14ac:dyDescent="0.45">
      <c r="A418" s="85"/>
      <c r="F418" s="84"/>
      <c r="G418" s="84"/>
      <c r="H418" s="135"/>
      <c r="J418" s="84"/>
      <c r="K418" s="135"/>
      <c r="M418" s="84"/>
      <c r="N418" s="84"/>
      <c r="O418" s="84"/>
      <c r="R418" s="84"/>
    </row>
    <row r="419" spans="1:18" x14ac:dyDescent="0.45">
      <c r="A419" s="85"/>
      <c r="F419" s="84"/>
      <c r="G419" s="84"/>
      <c r="H419" s="135"/>
      <c r="J419" s="84"/>
      <c r="K419" s="135"/>
      <c r="M419" s="84"/>
      <c r="N419" s="84"/>
      <c r="O419" s="84"/>
      <c r="R419" s="84"/>
    </row>
    <row r="420" spans="1:18" x14ac:dyDescent="0.45">
      <c r="A420" s="85"/>
      <c r="F420" s="84"/>
      <c r="G420" s="84"/>
      <c r="H420" s="135"/>
      <c r="J420" s="84"/>
      <c r="K420" s="135"/>
      <c r="M420" s="84"/>
      <c r="N420" s="84"/>
      <c r="O420" s="84"/>
      <c r="R420" s="84"/>
    </row>
    <row r="421" spans="1:18" x14ac:dyDescent="0.45">
      <c r="A421" s="85"/>
      <c r="F421" s="84"/>
      <c r="G421" s="84"/>
      <c r="H421" s="135"/>
      <c r="J421" s="84"/>
      <c r="K421" s="135"/>
      <c r="M421" s="84"/>
      <c r="N421" s="84"/>
      <c r="O421" s="84"/>
      <c r="R421" s="84"/>
    </row>
    <row r="422" spans="1:18" x14ac:dyDescent="0.45">
      <c r="A422" s="85"/>
      <c r="F422" s="84"/>
      <c r="G422" s="84"/>
      <c r="H422" s="135"/>
      <c r="J422" s="84"/>
      <c r="K422" s="135"/>
      <c r="M422" s="84"/>
      <c r="N422" s="84"/>
      <c r="O422" s="84"/>
      <c r="R422" s="84"/>
    </row>
    <row r="423" spans="1:18" x14ac:dyDescent="0.45">
      <c r="A423" s="85"/>
      <c r="F423" s="84"/>
      <c r="G423" s="84"/>
      <c r="H423" s="135"/>
      <c r="J423" s="84"/>
      <c r="K423" s="135"/>
      <c r="M423" s="84"/>
      <c r="N423" s="84"/>
      <c r="O423" s="84"/>
      <c r="R423" s="84"/>
    </row>
    <row r="424" spans="1:18" x14ac:dyDescent="0.45">
      <c r="A424" s="85"/>
      <c r="F424" s="84"/>
      <c r="G424" s="84"/>
      <c r="H424" s="135"/>
      <c r="J424" s="84"/>
      <c r="K424" s="135"/>
      <c r="M424" s="84"/>
      <c r="N424" s="84"/>
      <c r="O424" s="84"/>
      <c r="R424" s="84"/>
    </row>
    <row r="425" spans="1:18" x14ac:dyDescent="0.45">
      <c r="A425" s="85"/>
      <c r="F425" s="84"/>
      <c r="G425" s="84"/>
      <c r="H425" s="135"/>
      <c r="J425" s="84"/>
      <c r="K425" s="135"/>
      <c r="M425" s="84"/>
      <c r="N425" s="84"/>
      <c r="O425" s="84"/>
      <c r="R425" s="84"/>
    </row>
    <row r="426" spans="1:18" x14ac:dyDescent="0.45">
      <c r="A426" s="85"/>
      <c r="F426" s="84"/>
      <c r="G426" s="84"/>
      <c r="H426" s="135"/>
      <c r="J426" s="84"/>
      <c r="K426" s="135"/>
      <c r="M426" s="84"/>
      <c r="N426" s="84"/>
      <c r="O426" s="84"/>
      <c r="R426" s="84"/>
    </row>
    <row r="427" spans="1:18" x14ac:dyDescent="0.45">
      <c r="A427" s="85"/>
      <c r="F427" s="84"/>
      <c r="G427" s="84"/>
      <c r="H427" s="135"/>
      <c r="J427" s="84"/>
      <c r="K427" s="135"/>
      <c r="M427" s="84"/>
      <c r="N427" s="84"/>
      <c r="O427" s="84"/>
      <c r="R427" s="84"/>
    </row>
    <row r="428" spans="1:18" x14ac:dyDescent="0.45">
      <c r="A428" s="85"/>
      <c r="F428" s="84"/>
      <c r="G428" s="84"/>
      <c r="H428" s="135"/>
      <c r="J428" s="84"/>
      <c r="K428" s="135"/>
      <c r="M428" s="84"/>
      <c r="N428" s="84"/>
      <c r="O428" s="84"/>
      <c r="R428" s="84"/>
    </row>
    <row r="429" spans="1:18" x14ac:dyDescent="0.45">
      <c r="A429" s="85"/>
      <c r="F429" s="84"/>
      <c r="G429" s="84"/>
      <c r="H429" s="135"/>
      <c r="J429" s="84"/>
      <c r="K429" s="135"/>
      <c r="M429" s="84"/>
      <c r="N429" s="84"/>
      <c r="O429" s="84"/>
      <c r="R429" s="84"/>
    </row>
    <row r="430" spans="1:18" x14ac:dyDescent="0.45">
      <c r="A430" s="85"/>
      <c r="F430" s="84"/>
      <c r="G430" s="84"/>
      <c r="H430" s="135"/>
      <c r="J430" s="84"/>
      <c r="K430" s="135"/>
      <c r="M430" s="84"/>
      <c r="N430" s="84"/>
      <c r="O430" s="84"/>
      <c r="R430" s="84"/>
    </row>
    <row r="431" spans="1:18" x14ac:dyDescent="0.45">
      <c r="A431" s="85"/>
      <c r="F431" s="84"/>
      <c r="G431" s="84"/>
      <c r="H431" s="135"/>
      <c r="J431" s="84"/>
      <c r="K431" s="135"/>
      <c r="M431" s="84"/>
      <c r="N431" s="84"/>
      <c r="O431" s="84"/>
      <c r="R431" s="84"/>
    </row>
    <row r="432" spans="1:18" x14ac:dyDescent="0.45">
      <c r="A432" s="85"/>
      <c r="F432" s="84"/>
      <c r="G432" s="84"/>
      <c r="H432" s="135"/>
      <c r="J432" s="84"/>
      <c r="K432" s="135"/>
      <c r="M432" s="84"/>
      <c r="N432" s="84"/>
      <c r="O432" s="84"/>
      <c r="R432" s="84"/>
    </row>
    <row r="433" spans="1:18" x14ac:dyDescent="0.45">
      <c r="A433" s="85"/>
      <c r="F433" s="84"/>
      <c r="G433" s="84"/>
      <c r="H433" s="135"/>
      <c r="J433" s="84"/>
      <c r="K433" s="135"/>
      <c r="M433" s="84"/>
      <c r="N433" s="84"/>
      <c r="O433" s="84"/>
      <c r="R433" s="84"/>
    </row>
    <row r="434" spans="1:18" x14ac:dyDescent="0.45">
      <c r="A434" s="85"/>
      <c r="F434" s="84"/>
      <c r="G434" s="84"/>
      <c r="H434" s="135"/>
      <c r="J434" s="84"/>
      <c r="K434" s="135"/>
      <c r="M434" s="84"/>
      <c r="N434" s="84"/>
      <c r="O434" s="84"/>
      <c r="R434" s="84"/>
    </row>
    <row r="435" spans="1:18" x14ac:dyDescent="0.45">
      <c r="A435" s="85"/>
      <c r="F435" s="84"/>
      <c r="G435" s="84"/>
      <c r="H435" s="135"/>
      <c r="J435" s="84"/>
      <c r="K435" s="135"/>
      <c r="M435" s="84"/>
      <c r="N435" s="84"/>
      <c r="O435" s="84"/>
      <c r="R435" s="84"/>
    </row>
    <row r="436" spans="1:18" x14ac:dyDescent="0.45">
      <c r="A436" s="85"/>
      <c r="F436" s="84"/>
      <c r="G436" s="84"/>
      <c r="H436" s="135"/>
      <c r="J436" s="84"/>
      <c r="K436" s="135"/>
      <c r="M436" s="84"/>
      <c r="N436" s="84"/>
      <c r="O436" s="84"/>
      <c r="R436" s="84"/>
    </row>
    <row r="437" spans="1:18" x14ac:dyDescent="0.45">
      <c r="A437" s="85"/>
      <c r="F437" s="84"/>
      <c r="G437" s="84"/>
      <c r="H437" s="135"/>
      <c r="J437" s="84"/>
      <c r="K437" s="135"/>
      <c r="M437" s="84"/>
      <c r="N437" s="84"/>
      <c r="O437" s="84"/>
      <c r="R437" s="84"/>
    </row>
    <row r="438" spans="1:18" x14ac:dyDescent="0.45">
      <c r="A438" s="85"/>
      <c r="F438" s="84"/>
      <c r="G438" s="84"/>
      <c r="H438" s="135"/>
      <c r="J438" s="84"/>
      <c r="K438" s="135"/>
      <c r="M438" s="84"/>
      <c r="N438" s="84"/>
      <c r="O438" s="84"/>
      <c r="R438" s="84"/>
    </row>
    <row r="439" spans="1:18" x14ac:dyDescent="0.45">
      <c r="A439" s="85"/>
      <c r="F439" s="84"/>
      <c r="G439" s="84"/>
      <c r="H439" s="135"/>
      <c r="J439" s="84"/>
      <c r="K439" s="135"/>
      <c r="M439" s="84"/>
      <c r="N439" s="84"/>
      <c r="O439" s="84"/>
      <c r="R439" s="84"/>
    </row>
    <row r="440" spans="1:18" x14ac:dyDescent="0.45">
      <c r="A440" s="85"/>
      <c r="F440" s="84"/>
      <c r="G440" s="84"/>
      <c r="H440" s="135"/>
      <c r="J440" s="84"/>
      <c r="K440" s="135"/>
      <c r="M440" s="84"/>
      <c r="N440" s="84"/>
      <c r="O440" s="84"/>
      <c r="R440" s="84"/>
    </row>
    <row r="441" spans="1:18" x14ac:dyDescent="0.45">
      <c r="A441" s="85"/>
      <c r="F441" s="84"/>
      <c r="G441" s="84"/>
      <c r="H441" s="135"/>
      <c r="J441" s="84"/>
      <c r="K441" s="135"/>
      <c r="M441" s="84"/>
      <c r="N441" s="84"/>
      <c r="O441" s="84"/>
      <c r="R441" s="84"/>
    </row>
    <row r="442" spans="1:18" x14ac:dyDescent="0.45">
      <c r="A442" s="85"/>
      <c r="F442" s="84"/>
      <c r="G442" s="84"/>
      <c r="H442" s="135"/>
      <c r="J442" s="84"/>
      <c r="K442" s="135"/>
      <c r="M442" s="84"/>
      <c r="N442" s="84"/>
      <c r="O442" s="84"/>
      <c r="R442" s="84"/>
    </row>
    <row r="443" spans="1:18" x14ac:dyDescent="0.45">
      <c r="A443" s="85"/>
      <c r="F443" s="84"/>
      <c r="G443" s="84"/>
      <c r="H443" s="135"/>
      <c r="J443" s="84"/>
      <c r="K443" s="135"/>
      <c r="M443" s="84"/>
      <c r="N443" s="84"/>
      <c r="O443" s="84"/>
      <c r="R443" s="84"/>
    </row>
    <row r="444" spans="1:18" x14ac:dyDescent="0.45">
      <c r="A444" s="85"/>
      <c r="F444" s="84"/>
      <c r="G444" s="84"/>
      <c r="H444" s="135"/>
      <c r="J444" s="84"/>
      <c r="K444" s="135"/>
      <c r="M444" s="84"/>
      <c r="N444" s="84"/>
      <c r="O444" s="84"/>
      <c r="R444" s="84"/>
    </row>
    <row r="445" spans="1:18" x14ac:dyDescent="0.45">
      <c r="A445" s="85"/>
      <c r="F445" s="84"/>
      <c r="G445" s="84"/>
      <c r="H445" s="135"/>
      <c r="J445" s="84"/>
      <c r="K445" s="135"/>
      <c r="M445" s="84"/>
      <c r="N445" s="84"/>
      <c r="O445" s="84"/>
      <c r="R445" s="84"/>
    </row>
    <row r="446" spans="1:18" x14ac:dyDescent="0.45">
      <c r="A446" s="85"/>
      <c r="F446" s="84"/>
      <c r="G446" s="84"/>
      <c r="H446" s="135"/>
      <c r="J446" s="84"/>
      <c r="K446" s="135"/>
      <c r="M446" s="84"/>
      <c r="N446" s="84"/>
      <c r="O446" s="84"/>
      <c r="R446" s="84"/>
    </row>
    <row r="447" spans="1:18" x14ac:dyDescent="0.45">
      <c r="A447" s="85"/>
      <c r="F447" s="84"/>
      <c r="G447" s="84"/>
      <c r="H447" s="135"/>
      <c r="J447" s="84"/>
      <c r="K447" s="135"/>
      <c r="M447" s="84"/>
      <c r="N447" s="84"/>
      <c r="O447" s="84"/>
      <c r="R447" s="84"/>
    </row>
    <row r="448" spans="1:18" x14ac:dyDescent="0.45">
      <c r="A448" s="85"/>
      <c r="F448" s="84"/>
      <c r="G448" s="84"/>
      <c r="H448" s="135"/>
      <c r="J448" s="84"/>
      <c r="K448" s="135"/>
      <c r="M448" s="84"/>
      <c r="N448" s="84"/>
      <c r="O448" s="84"/>
      <c r="R448" s="84"/>
    </row>
    <row r="449" spans="1:18" x14ac:dyDescent="0.45">
      <c r="A449" s="85"/>
      <c r="F449" s="84"/>
      <c r="G449" s="84"/>
      <c r="H449" s="135"/>
      <c r="J449" s="84"/>
      <c r="K449" s="135"/>
      <c r="M449" s="84"/>
      <c r="N449" s="84"/>
      <c r="O449" s="84"/>
      <c r="R449" s="84"/>
    </row>
    <row r="450" spans="1:18" x14ac:dyDescent="0.45">
      <c r="A450" s="85"/>
      <c r="F450" s="84"/>
      <c r="G450" s="84"/>
      <c r="H450" s="135"/>
      <c r="J450" s="84"/>
      <c r="K450" s="135"/>
      <c r="M450" s="84"/>
      <c r="N450" s="84"/>
      <c r="O450" s="84"/>
      <c r="R450" s="84"/>
    </row>
    <row r="451" spans="1:18" x14ac:dyDescent="0.45">
      <c r="A451" s="85"/>
      <c r="F451" s="84"/>
      <c r="G451" s="84"/>
      <c r="H451" s="135"/>
      <c r="J451" s="84"/>
      <c r="K451" s="135"/>
      <c r="M451" s="84"/>
      <c r="N451" s="84"/>
      <c r="O451" s="84"/>
      <c r="R451" s="84"/>
    </row>
    <row r="452" spans="1:18" x14ac:dyDescent="0.45">
      <c r="A452" s="85"/>
      <c r="F452" s="84"/>
      <c r="G452" s="84"/>
      <c r="H452" s="135"/>
      <c r="J452" s="84"/>
      <c r="K452" s="135"/>
      <c r="M452" s="84"/>
      <c r="N452" s="84"/>
      <c r="O452" s="84"/>
      <c r="R452" s="84"/>
    </row>
    <row r="453" spans="1:18" x14ac:dyDescent="0.45">
      <c r="A453" s="85"/>
      <c r="F453" s="84"/>
      <c r="G453" s="84"/>
      <c r="H453" s="135"/>
      <c r="J453" s="84"/>
      <c r="K453" s="135"/>
      <c r="M453" s="84"/>
      <c r="N453" s="84"/>
      <c r="O453" s="84"/>
      <c r="R453" s="84"/>
    </row>
    <row r="454" spans="1:18" x14ac:dyDescent="0.45">
      <c r="A454" s="85"/>
      <c r="F454" s="84"/>
      <c r="G454" s="84"/>
      <c r="H454" s="135"/>
      <c r="J454" s="84"/>
      <c r="K454" s="135"/>
      <c r="M454" s="84"/>
      <c r="N454" s="84"/>
      <c r="O454" s="84"/>
      <c r="R454" s="84"/>
    </row>
    <row r="455" spans="1:18" x14ac:dyDescent="0.45">
      <c r="A455" s="85"/>
      <c r="F455" s="84"/>
      <c r="G455" s="84"/>
      <c r="H455" s="135"/>
      <c r="J455" s="84"/>
      <c r="K455" s="135"/>
      <c r="M455" s="84"/>
      <c r="N455" s="84"/>
      <c r="O455" s="84"/>
      <c r="R455" s="84"/>
    </row>
    <row r="456" spans="1:18" x14ac:dyDescent="0.45">
      <c r="A456" s="85"/>
      <c r="F456" s="84"/>
      <c r="G456" s="84"/>
      <c r="H456" s="135"/>
      <c r="J456" s="84"/>
      <c r="K456" s="135"/>
      <c r="M456" s="84"/>
      <c r="N456" s="84"/>
      <c r="O456" s="84"/>
      <c r="R456" s="84"/>
    </row>
    <row r="457" spans="1:18" x14ac:dyDescent="0.45">
      <c r="A457" s="85"/>
      <c r="F457" s="84"/>
      <c r="G457" s="84"/>
      <c r="H457" s="135"/>
      <c r="J457" s="84"/>
      <c r="K457" s="135"/>
      <c r="M457" s="84"/>
      <c r="N457" s="84"/>
      <c r="O457" s="84"/>
      <c r="R457" s="84"/>
    </row>
    <row r="458" spans="1:18" x14ac:dyDescent="0.45">
      <c r="A458" s="85"/>
      <c r="F458" s="84"/>
      <c r="G458" s="84"/>
      <c r="H458" s="135"/>
      <c r="J458" s="84"/>
      <c r="K458" s="135"/>
      <c r="M458" s="84"/>
      <c r="N458" s="84"/>
      <c r="O458" s="84"/>
      <c r="R458" s="84"/>
    </row>
    <row r="459" spans="1:18" x14ac:dyDescent="0.45">
      <c r="A459" s="85"/>
      <c r="F459" s="84"/>
      <c r="G459" s="84"/>
      <c r="H459" s="135"/>
      <c r="J459" s="84"/>
      <c r="K459" s="135"/>
      <c r="M459" s="84"/>
      <c r="N459" s="84"/>
      <c r="O459" s="84"/>
      <c r="R459" s="84"/>
    </row>
    <row r="460" spans="1:18" x14ac:dyDescent="0.45">
      <c r="A460" s="85"/>
      <c r="F460" s="84"/>
      <c r="G460" s="84"/>
      <c r="H460" s="135"/>
      <c r="J460" s="84"/>
      <c r="K460" s="135"/>
      <c r="M460" s="84"/>
      <c r="N460" s="84"/>
      <c r="O460" s="84"/>
      <c r="R460" s="84"/>
    </row>
    <row r="461" spans="1:18" x14ac:dyDescent="0.45">
      <c r="A461" s="85"/>
      <c r="F461" s="84"/>
      <c r="G461" s="84"/>
      <c r="H461" s="135"/>
      <c r="J461" s="84"/>
      <c r="K461" s="135"/>
      <c r="M461" s="84"/>
      <c r="N461" s="84"/>
      <c r="O461" s="84"/>
      <c r="R461" s="84"/>
    </row>
    <row r="462" spans="1:18" x14ac:dyDescent="0.45">
      <c r="A462" s="85"/>
      <c r="F462" s="84"/>
      <c r="G462" s="84"/>
      <c r="H462" s="135"/>
      <c r="J462" s="84"/>
      <c r="K462" s="135"/>
      <c r="M462" s="84"/>
      <c r="N462" s="84"/>
      <c r="O462" s="84"/>
      <c r="R462" s="84"/>
    </row>
    <row r="463" spans="1:18" x14ac:dyDescent="0.45">
      <c r="A463" s="85"/>
      <c r="F463" s="84"/>
      <c r="G463" s="84"/>
      <c r="H463" s="135"/>
      <c r="J463" s="84"/>
      <c r="K463" s="135"/>
      <c r="M463" s="84"/>
      <c r="N463" s="84"/>
      <c r="O463" s="84"/>
      <c r="R463" s="84"/>
    </row>
    <row r="464" spans="1:18" x14ac:dyDescent="0.45">
      <c r="A464" s="85"/>
      <c r="F464" s="84"/>
      <c r="G464" s="84"/>
      <c r="H464" s="135"/>
      <c r="J464" s="84"/>
      <c r="K464" s="135"/>
      <c r="M464" s="84"/>
      <c r="N464" s="84"/>
      <c r="O464" s="84"/>
      <c r="R464" s="84"/>
    </row>
    <row r="465" spans="1:18" x14ac:dyDescent="0.45">
      <c r="A465" s="85"/>
      <c r="F465" s="84"/>
      <c r="G465" s="84"/>
      <c r="H465" s="135"/>
      <c r="J465" s="84"/>
      <c r="K465" s="135"/>
      <c r="M465" s="84"/>
      <c r="N465" s="84"/>
      <c r="O465" s="84"/>
      <c r="R465" s="84"/>
    </row>
    <row r="466" spans="1:18" x14ac:dyDescent="0.45">
      <c r="A466" s="85"/>
      <c r="F466" s="84"/>
      <c r="G466" s="84"/>
      <c r="H466" s="135"/>
      <c r="J466" s="84"/>
      <c r="K466" s="135"/>
      <c r="M466" s="84"/>
      <c r="N466" s="84"/>
      <c r="O466" s="84"/>
      <c r="R466" s="84"/>
    </row>
    <row r="467" spans="1:18" x14ac:dyDescent="0.45">
      <c r="A467" s="85"/>
      <c r="F467" s="84"/>
      <c r="G467" s="84"/>
      <c r="H467" s="135"/>
      <c r="J467" s="84"/>
      <c r="K467" s="135"/>
      <c r="M467" s="84"/>
      <c r="N467" s="84"/>
      <c r="O467" s="84"/>
      <c r="R467" s="84"/>
    </row>
    <row r="468" spans="1:18" x14ac:dyDescent="0.45">
      <c r="A468" s="85"/>
      <c r="F468" s="84"/>
      <c r="G468" s="84"/>
      <c r="H468" s="135"/>
      <c r="J468" s="84"/>
      <c r="K468" s="135"/>
      <c r="M468" s="84"/>
      <c r="N468" s="84"/>
      <c r="O468" s="84"/>
      <c r="R468" s="84"/>
    </row>
    <row r="469" spans="1:18" x14ac:dyDescent="0.45">
      <c r="A469" s="85"/>
      <c r="F469" s="84"/>
      <c r="G469" s="84"/>
      <c r="H469" s="135"/>
      <c r="J469" s="84"/>
      <c r="K469" s="135"/>
      <c r="M469" s="84"/>
      <c r="N469" s="84"/>
      <c r="O469" s="84"/>
      <c r="R469" s="84"/>
    </row>
    <row r="470" spans="1:18" x14ac:dyDescent="0.45">
      <c r="A470" s="85"/>
      <c r="F470" s="84"/>
      <c r="G470" s="84"/>
      <c r="H470" s="135"/>
      <c r="J470" s="84"/>
      <c r="K470" s="135"/>
      <c r="M470" s="84"/>
      <c r="N470" s="84"/>
      <c r="O470" s="84"/>
      <c r="R470" s="84"/>
    </row>
    <row r="471" spans="1:18" x14ac:dyDescent="0.45">
      <c r="A471" s="85"/>
      <c r="F471" s="84"/>
      <c r="G471" s="84"/>
      <c r="H471" s="135"/>
      <c r="J471" s="84"/>
      <c r="K471" s="135"/>
      <c r="M471" s="84"/>
      <c r="N471" s="84"/>
      <c r="O471" s="84"/>
      <c r="R471" s="84"/>
    </row>
    <row r="472" spans="1:18" x14ac:dyDescent="0.45">
      <c r="A472" s="85"/>
      <c r="F472" s="84"/>
      <c r="G472" s="84"/>
      <c r="H472" s="135"/>
      <c r="J472" s="84"/>
      <c r="K472" s="135"/>
      <c r="M472" s="84"/>
      <c r="N472" s="84"/>
      <c r="O472" s="84"/>
      <c r="R472" s="84"/>
    </row>
    <row r="473" spans="1:18" x14ac:dyDescent="0.45">
      <c r="A473" s="85"/>
      <c r="F473" s="84"/>
      <c r="G473" s="84"/>
      <c r="H473" s="135"/>
      <c r="J473" s="84"/>
      <c r="K473" s="135"/>
      <c r="M473" s="84"/>
      <c r="N473" s="84"/>
      <c r="O473" s="84"/>
      <c r="R473" s="84"/>
    </row>
    <row r="474" spans="1:18" x14ac:dyDescent="0.45">
      <c r="A474" s="85"/>
      <c r="F474" s="84"/>
      <c r="G474" s="84"/>
      <c r="H474" s="135"/>
      <c r="J474" s="84"/>
      <c r="K474" s="135"/>
      <c r="M474" s="84"/>
      <c r="N474" s="84"/>
      <c r="O474" s="84"/>
      <c r="R474" s="84"/>
    </row>
    <row r="475" spans="1:18" x14ac:dyDescent="0.45">
      <c r="A475" s="85"/>
      <c r="F475" s="84"/>
      <c r="G475" s="84"/>
      <c r="H475" s="135"/>
      <c r="J475" s="84"/>
      <c r="K475" s="135"/>
      <c r="M475" s="84"/>
      <c r="N475" s="84"/>
      <c r="O475" s="84"/>
      <c r="R475" s="84"/>
    </row>
    <row r="476" spans="1:18" x14ac:dyDescent="0.45">
      <c r="A476" s="85"/>
      <c r="F476" s="84"/>
      <c r="G476" s="84"/>
      <c r="H476" s="135"/>
      <c r="J476" s="84"/>
      <c r="K476" s="135"/>
      <c r="M476" s="84"/>
      <c r="N476" s="84"/>
      <c r="O476" s="84"/>
      <c r="R476" s="84"/>
    </row>
    <row r="477" spans="1:18" x14ac:dyDescent="0.45">
      <c r="A477" s="85"/>
      <c r="F477" s="84"/>
      <c r="G477" s="84"/>
      <c r="H477" s="135"/>
      <c r="J477" s="84"/>
      <c r="K477" s="135"/>
      <c r="M477" s="84"/>
      <c r="N477" s="84"/>
      <c r="O477" s="84"/>
      <c r="R477" s="84"/>
    </row>
    <row r="478" spans="1:18" x14ac:dyDescent="0.45">
      <c r="A478" s="85"/>
      <c r="F478" s="84"/>
      <c r="G478" s="84"/>
      <c r="H478" s="135"/>
      <c r="J478" s="84"/>
      <c r="K478" s="135"/>
      <c r="M478" s="84"/>
      <c r="N478" s="84"/>
      <c r="O478" s="84"/>
      <c r="R478" s="84"/>
    </row>
    <row r="479" spans="1:18" x14ac:dyDescent="0.45">
      <c r="A479" s="85"/>
      <c r="F479" s="84"/>
      <c r="G479" s="84"/>
      <c r="H479" s="135"/>
      <c r="J479" s="84"/>
      <c r="K479" s="135"/>
      <c r="M479" s="84"/>
      <c r="N479" s="84"/>
      <c r="O479" s="84"/>
      <c r="R479" s="84"/>
    </row>
    <row r="480" spans="1:18" x14ac:dyDescent="0.45">
      <c r="A480" s="85"/>
      <c r="F480" s="84"/>
      <c r="G480" s="84"/>
      <c r="H480" s="135"/>
      <c r="J480" s="84"/>
      <c r="K480" s="135"/>
      <c r="M480" s="84"/>
      <c r="N480" s="84"/>
      <c r="O480" s="84"/>
      <c r="R480" s="84"/>
    </row>
    <row r="481" spans="1:18" x14ac:dyDescent="0.45">
      <c r="A481" s="85"/>
      <c r="F481" s="84"/>
      <c r="G481" s="84"/>
      <c r="H481" s="135"/>
      <c r="J481" s="84"/>
      <c r="K481" s="135"/>
      <c r="M481" s="84"/>
      <c r="N481" s="84"/>
      <c r="O481" s="84"/>
      <c r="R481" s="84"/>
    </row>
    <row r="482" spans="1:18" x14ac:dyDescent="0.45">
      <c r="A482" s="85"/>
      <c r="F482" s="84"/>
      <c r="G482" s="84"/>
      <c r="H482" s="135"/>
      <c r="J482" s="84"/>
      <c r="K482" s="135"/>
      <c r="M482" s="84"/>
      <c r="N482" s="84"/>
      <c r="O482" s="84"/>
      <c r="R482" s="84"/>
    </row>
    <row r="483" spans="1:18" x14ac:dyDescent="0.45">
      <c r="A483" s="85"/>
      <c r="F483" s="84"/>
      <c r="G483" s="84"/>
      <c r="H483" s="135"/>
      <c r="J483" s="84"/>
      <c r="K483" s="135"/>
      <c r="M483" s="84"/>
      <c r="N483" s="84"/>
      <c r="O483" s="84"/>
      <c r="R483" s="84"/>
    </row>
    <row r="484" spans="1:18" x14ac:dyDescent="0.45">
      <c r="A484" s="85"/>
      <c r="F484" s="84"/>
      <c r="G484" s="84"/>
      <c r="H484" s="135"/>
      <c r="J484" s="84"/>
      <c r="K484" s="135"/>
      <c r="M484" s="84"/>
      <c r="N484" s="84"/>
      <c r="O484" s="84"/>
      <c r="R484" s="84"/>
    </row>
    <row r="485" spans="1:18" x14ac:dyDescent="0.45">
      <c r="A485" s="85"/>
      <c r="F485" s="84"/>
      <c r="G485" s="84"/>
      <c r="H485" s="135"/>
      <c r="J485" s="84"/>
      <c r="K485" s="135"/>
      <c r="M485" s="84"/>
      <c r="N485" s="84"/>
      <c r="O485" s="84"/>
      <c r="R485" s="84"/>
    </row>
    <row r="486" spans="1:18" x14ac:dyDescent="0.45">
      <c r="A486" s="85"/>
      <c r="F486" s="84"/>
      <c r="G486" s="84"/>
      <c r="H486" s="135"/>
      <c r="J486" s="84"/>
      <c r="K486" s="135"/>
      <c r="M486" s="84"/>
      <c r="N486" s="84"/>
      <c r="O486" s="84"/>
      <c r="R486" s="84"/>
    </row>
    <row r="487" spans="1:18" x14ac:dyDescent="0.45">
      <c r="A487" s="85"/>
      <c r="F487" s="84"/>
      <c r="G487" s="84"/>
      <c r="H487" s="135"/>
      <c r="J487" s="84"/>
      <c r="K487" s="135"/>
      <c r="M487" s="84"/>
      <c r="N487" s="84"/>
      <c r="O487" s="84"/>
      <c r="R487" s="84"/>
    </row>
    <row r="488" spans="1:18" x14ac:dyDescent="0.45">
      <c r="A488" s="85"/>
      <c r="F488" s="84"/>
      <c r="G488" s="84"/>
      <c r="H488" s="135"/>
      <c r="J488" s="84"/>
      <c r="K488" s="135"/>
      <c r="M488" s="84"/>
      <c r="N488" s="84"/>
      <c r="O488" s="84"/>
      <c r="R488" s="84"/>
    </row>
    <row r="489" spans="1:18" x14ac:dyDescent="0.45">
      <c r="A489" s="85"/>
      <c r="F489" s="84"/>
      <c r="G489" s="84"/>
      <c r="H489" s="135"/>
      <c r="J489" s="84"/>
      <c r="K489" s="135"/>
      <c r="M489" s="84"/>
      <c r="N489" s="84"/>
      <c r="O489" s="84"/>
      <c r="R489" s="84"/>
    </row>
    <row r="490" spans="1:18" x14ac:dyDescent="0.45">
      <c r="A490" s="85"/>
      <c r="F490" s="84"/>
      <c r="G490" s="84"/>
      <c r="H490" s="135"/>
      <c r="J490" s="84"/>
      <c r="K490" s="135"/>
      <c r="M490" s="84"/>
      <c r="N490" s="84"/>
      <c r="O490" s="84"/>
      <c r="R490" s="84"/>
    </row>
    <row r="491" spans="1:18" x14ac:dyDescent="0.45">
      <c r="A491" s="85"/>
      <c r="F491" s="84"/>
      <c r="G491" s="84"/>
      <c r="H491" s="135"/>
      <c r="J491" s="84"/>
      <c r="K491" s="135"/>
      <c r="M491" s="84"/>
      <c r="N491" s="84"/>
      <c r="O491" s="84"/>
      <c r="R491" s="84"/>
    </row>
    <row r="492" spans="1:18" x14ac:dyDescent="0.45">
      <c r="A492" s="85"/>
      <c r="F492" s="84"/>
      <c r="G492" s="84"/>
      <c r="H492" s="135"/>
      <c r="J492" s="84"/>
      <c r="K492" s="135"/>
      <c r="M492" s="84"/>
      <c r="N492" s="84"/>
      <c r="O492" s="84"/>
      <c r="R492" s="84"/>
    </row>
    <row r="493" spans="1:18" x14ac:dyDescent="0.45">
      <c r="A493" s="85"/>
      <c r="F493" s="84"/>
      <c r="G493" s="84"/>
      <c r="H493" s="135"/>
      <c r="J493" s="84"/>
      <c r="K493" s="135"/>
      <c r="M493" s="84"/>
      <c r="N493" s="84"/>
      <c r="O493" s="84"/>
      <c r="R493" s="84"/>
    </row>
    <row r="494" spans="1:18" x14ac:dyDescent="0.45">
      <c r="A494" s="85"/>
      <c r="F494" s="84"/>
      <c r="G494" s="84"/>
      <c r="H494" s="135"/>
      <c r="J494" s="84"/>
      <c r="K494" s="135"/>
      <c r="M494" s="84"/>
      <c r="N494" s="84"/>
      <c r="O494" s="84"/>
      <c r="R494" s="84"/>
    </row>
    <row r="495" spans="1:18" x14ac:dyDescent="0.45">
      <c r="A495" s="85"/>
      <c r="F495" s="84"/>
      <c r="G495" s="84"/>
      <c r="H495" s="135"/>
      <c r="J495" s="84"/>
      <c r="K495" s="135"/>
      <c r="M495" s="84"/>
      <c r="N495" s="84"/>
      <c r="O495" s="84"/>
      <c r="R495" s="84"/>
    </row>
    <row r="496" spans="1:18" x14ac:dyDescent="0.45">
      <c r="A496" s="85"/>
      <c r="F496" s="84"/>
      <c r="G496" s="84"/>
      <c r="H496" s="135"/>
      <c r="J496" s="84"/>
      <c r="K496" s="135"/>
      <c r="M496" s="84"/>
      <c r="N496" s="84"/>
      <c r="O496" s="84"/>
      <c r="R496" s="84"/>
    </row>
    <row r="497" spans="1:18" x14ac:dyDescent="0.45">
      <c r="A497" s="85"/>
      <c r="F497" s="84"/>
      <c r="G497" s="84"/>
      <c r="H497" s="135"/>
      <c r="J497" s="84"/>
      <c r="K497" s="135"/>
      <c r="M497" s="84"/>
      <c r="N497" s="84"/>
      <c r="O497" s="84"/>
      <c r="R497" s="84"/>
    </row>
    <row r="498" spans="1:18" x14ac:dyDescent="0.45">
      <c r="A498" s="85"/>
      <c r="F498" s="84"/>
      <c r="G498" s="84"/>
      <c r="H498" s="135"/>
      <c r="J498" s="84"/>
      <c r="K498" s="135"/>
      <c r="M498" s="84"/>
      <c r="N498" s="84"/>
      <c r="O498" s="84"/>
      <c r="R498" s="84"/>
    </row>
    <row r="499" spans="1:18" x14ac:dyDescent="0.45">
      <c r="A499" s="85"/>
      <c r="F499" s="84"/>
      <c r="G499" s="84"/>
      <c r="H499" s="135"/>
      <c r="J499" s="84"/>
      <c r="K499" s="135"/>
      <c r="M499" s="84"/>
      <c r="N499" s="84"/>
      <c r="O499" s="84"/>
      <c r="R499" s="84"/>
    </row>
    <row r="500" spans="1:18" x14ac:dyDescent="0.45">
      <c r="A500" s="85"/>
      <c r="F500" s="84"/>
      <c r="G500" s="84"/>
      <c r="H500" s="135"/>
      <c r="J500" s="84"/>
      <c r="K500" s="135"/>
      <c r="M500" s="84"/>
      <c r="N500" s="84"/>
      <c r="O500" s="84"/>
      <c r="R500" s="84"/>
    </row>
    <row r="501" spans="1:18" x14ac:dyDescent="0.45">
      <c r="A501" s="85"/>
      <c r="F501" s="84"/>
      <c r="G501" s="84"/>
      <c r="H501" s="135"/>
      <c r="J501" s="84"/>
      <c r="K501" s="135"/>
      <c r="M501" s="84"/>
      <c r="N501" s="84"/>
      <c r="O501" s="84"/>
      <c r="R501" s="84"/>
    </row>
    <row r="502" spans="1:18" x14ac:dyDescent="0.45">
      <c r="A502" s="85"/>
      <c r="F502" s="84"/>
      <c r="G502" s="84"/>
      <c r="H502" s="135"/>
      <c r="J502" s="84"/>
      <c r="K502" s="135"/>
      <c r="M502" s="84"/>
      <c r="N502" s="84"/>
      <c r="O502" s="84"/>
      <c r="R502" s="84"/>
    </row>
    <row r="503" spans="1:18" x14ac:dyDescent="0.45">
      <c r="A503" s="85"/>
      <c r="F503" s="84"/>
      <c r="G503" s="84"/>
      <c r="H503" s="135"/>
      <c r="J503" s="84"/>
      <c r="K503" s="135"/>
      <c r="M503" s="84"/>
      <c r="N503" s="84"/>
      <c r="O503" s="84"/>
      <c r="R503" s="84"/>
    </row>
    <row r="504" spans="1:18" x14ac:dyDescent="0.45">
      <c r="A504" s="85"/>
      <c r="F504" s="84"/>
      <c r="G504" s="84"/>
      <c r="H504" s="135"/>
      <c r="J504" s="84"/>
      <c r="K504" s="135"/>
      <c r="M504" s="84"/>
      <c r="N504" s="84"/>
      <c r="O504" s="84"/>
      <c r="R504" s="84"/>
    </row>
    <row r="505" spans="1:18" x14ac:dyDescent="0.45">
      <c r="A505" s="85"/>
      <c r="F505" s="84"/>
      <c r="G505" s="84"/>
      <c r="H505" s="135"/>
      <c r="J505" s="84"/>
      <c r="K505" s="135"/>
      <c r="M505" s="84"/>
      <c r="N505" s="84"/>
      <c r="O505" s="84"/>
      <c r="R505" s="84"/>
    </row>
    <row r="506" spans="1:18" x14ac:dyDescent="0.45">
      <c r="A506" s="85"/>
      <c r="F506" s="84"/>
      <c r="G506" s="84"/>
      <c r="H506" s="135"/>
      <c r="J506" s="84"/>
      <c r="K506" s="135"/>
      <c r="M506" s="84"/>
      <c r="N506" s="84"/>
      <c r="O506" s="84"/>
      <c r="R506" s="84"/>
    </row>
    <row r="507" spans="1:18" x14ac:dyDescent="0.45">
      <c r="A507" s="85"/>
      <c r="F507" s="84"/>
      <c r="G507" s="84"/>
      <c r="H507" s="135"/>
      <c r="J507" s="84"/>
      <c r="K507" s="135"/>
      <c r="M507" s="84"/>
      <c r="N507" s="84"/>
      <c r="O507" s="84"/>
      <c r="R507" s="84"/>
    </row>
    <row r="508" spans="1:18" x14ac:dyDescent="0.45">
      <c r="A508" s="85"/>
      <c r="F508" s="84"/>
      <c r="G508" s="84"/>
      <c r="H508" s="135"/>
      <c r="J508" s="84"/>
      <c r="K508" s="135"/>
      <c r="M508" s="84"/>
      <c r="N508" s="84"/>
      <c r="O508" s="84"/>
      <c r="R508" s="84"/>
    </row>
    <row r="509" spans="1:18" x14ac:dyDescent="0.45">
      <c r="A509" s="85"/>
      <c r="F509" s="84"/>
      <c r="G509" s="84"/>
      <c r="H509" s="135"/>
      <c r="J509" s="84"/>
      <c r="K509" s="135"/>
      <c r="M509" s="84"/>
      <c r="N509" s="84"/>
      <c r="O509" s="84"/>
      <c r="R509" s="84"/>
    </row>
    <row r="510" spans="1:18" x14ac:dyDescent="0.45">
      <c r="A510" s="85"/>
      <c r="F510" s="84"/>
      <c r="G510" s="84"/>
      <c r="H510" s="135"/>
      <c r="J510" s="84"/>
      <c r="K510" s="135"/>
      <c r="M510" s="84"/>
      <c r="N510" s="84"/>
      <c r="O510" s="84"/>
      <c r="R510" s="84"/>
    </row>
    <row r="511" spans="1:18" x14ac:dyDescent="0.45">
      <c r="A511" s="85"/>
      <c r="F511" s="84"/>
      <c r="G511" s="84"/>
      <c r="H511" s="135"/>
      <c r="J511" s="84"/>
      <c r="K511" s="135"/>
      <c r="M511" s="84"/>
      <c r="N511" s="84"/>
      <c r="O511" s="84"/>
      <c r="R511" s="84"/>
    </row>
    <row r="512" spans="1:18" x14ac:dyDescent="0.45">
      <c r="A512" s="85"/>
      <c r="F512" s="84"/>
      <c r="G512" s="84"/>
      <c r="H512" s="135"/>
      <c r="J512" s="84"/>
      <c r="K512" s="135"/>
      <c r="M512" s="84"/>
      <c r="N512" s="84"/>
      <c r="O512" s="84"/>
      <c r="R512" s="84"/>
    </row>
    <row r="513" spans="1:18" x14ac:dyDescent="0.45">
      <c r="A513" s="85"/>
      <c r="F513" s="84"/>
      <c r="G513" s="84"/>
      <c r="H513" s="135"/>
      <c r="J513" s="84"/>
      <c r="K513" s="135"/>
      <c r="M513" s="84"/>
      <c r="N513" s="84"/>
      <c r="O513" s="84"/>
      <c r="R513" s="84"/>
    </row>
    <row r="514" spans="1:18" x14ac:dyDescent="0.45">
      <c r="A514" s="85"/>
      <c r="F514" s="84"/>
      <c r="G514" s="84"/>
      <c r="H514" s="135"/>
      <c r="J514" s="84"/>
      <c r="K514" s="135"/>
      <c r="M514" s="84"/>
      <c r="N514" s="84"/>
      <c r="O514" s="84"/>
      <c r="R514" s="84"/>
    </row>
    <row r="515" spans="1:18" x14ac:dyDescent="0.45">
      <c r="A515" s="85"/>
      <c r="F515" s="84"/>
      <c r="G515" s="84"/>
      <c r="H515" s="135"/>
      <c r="J515" s="84"/>
      <c r="K515" s="135"/>
      <c r="M515" s="84"/>
      <c r="N515" s="84"/>
      <c r="O515" s="84"/>
      <c r="R515" s="84"/>
    </row>
    <row r="516" spans="1:18" x14ac:dyDescent="0.45">
      <c r="A516" s="85"/>
      <c r="F516" s="84"/>
      <c r="G516" s="84"/>
      <c r="H516" s="135"/>
      <c r="J516" s="84"/>
      <c r="K516" s="135"/>
      <c r="M516" s="84"/>
      <c r="N516" s="84"/>
      <c r="O516" s="84"/>
      <c r="R516" s="84"/>
    </row>
    <row r="517" spans="1:18" x14ac:dyDescent="0.45">
      <c r="A517" s="85"/>
      <c r="F517" s="84"/>
      <c r="G517" s="84"/>
      <c r="H517" s="135"/>
      <c r="J517" s="84"/>
      <c r="K517" s="135"/>
      <c r="M517" s="84"/>
      <c r="N517" s="84"/>
      <c r="O517" s="84"/>
      <c r="R517" s="84"/>
    </row>
    <row r="518" spans="1:18" x14ac:dyDescent="0.45">
      <c r="A518" s="85"/>
      <c r="F518" s="84"/>
      <c r="G518" s="84"/>
      <c r="H518" s="135"/>
      <c r="J518" s="84"/>
      <c r="K518" s="135"/>
      <c r="M518" s="84"/>
      <c r="N518" s="84"/>
      <c r="O518" s="84"/>
      <c r="R518" s="84"/>
    </row>
    <row r="519" spans="1:18" x14ac:dyDescent="0.45">
      <c r="A519" s="85"/>
      <c r="F519" s="84"/>
      <c r="G519" s="84"/>
      <c r="H519" s="135"/>
      <c r="J519" s="84"/>
      <c r="K519" s="135"/>
      <c r="M519" s="84"/>
      <c r="N519" s="84"/>
      <c r="O519" s="84"/>
      <c r="R519" s="84"/>
    </row>
    <row r="520" spans="1:18" x14ac:dyDescent="0.45">
      <c r="A520" s="85"/>
      <c r="F520" s="84"/>
      <c r="G520" s="84"/>
      <c r="H520" s="135"/>
      <c r="J520" s="84"/>
      <c r="K520" s="135"/>
      <c r="M520" s="84"/>
      <c r="N520" s="84"/>
      <c r="O520" s="84"/>
      <c r="R520" s="84"/>
    </row>
    <row r="521" spans="1:18" x14ac:dyDescent="0.45">
      <c r="A521" s="85"/>
      <c r="F521" s="84"/>
      <c r="G521" s="84"/>
      <c r="H521" s="135"/>
      <c r="J521" s="84"/>
      <c r="K521" s="135"/>
      <c r="M521" s="84"/>
      <c r="N521" s="84"/>
      <c r="O521" s="84"/>
      <c r="R521" s="84"/>
    </row>
    <row r="522" spans="1:18" x14ac:dyDescent="0.45">
      <c r="A522" s="85"/>
      <c r="F522" s="84"/>
      <c r="G522" s="84"/>
      <c r="H522" s="135"/>
      <c r="J522" s="84"/>
      <c r="K522" s="135"/>
      <c r="M522" s="84"/>
      <c r="N522" s="84"/>
      <c r="O522" s="84"/>
      <c r="R522" s="84"/>
    </row>
    <row r="523" spans="1:18" x14ac:dyDescent="0.45">
      <c r="A523" s="85"/>
      <c r="F523" s="84"/>
      <c r="G523" s="84"/>
      <c r="H523" s="135"/>
      <c r="J523" s="84"/>
      <c r="K523" s="135"/>
      <c r="M523" s="84"/>
      <c r="N523" s="84"/>
      <c r="O523" s="84"/>
      <c r="R523" s="84"/>
    </row>
    <row r="524" spans="1:18" x14ac:dyDescent="0.45">
      <c r="A524" s="85"/>
      <c r="F524" s="84"/>
      <c r="G524" s="84"/>
      <c r="H524" s="135"/>
      <c r="J524" s="84"/>
      <c r="K524" s="135"/>
      <c r="M524" s="84"/>
      <c r="N524" s="84"/>
      <c r="O524" s="84"/>
      <c r="R524" s="84"/>
    </row>
    <row r="525" spans="1:18" x14ac:dyDescent="0.45">
      <c r="A525" s="85"/>
      <c r="F525" s="84"/>
      <c r="G525" s="84"/>
      <c r="H525" s="135"/>
      <c r="J525" s="84"/>
      <c r="K525" s="135"/>
      <c r="M525" s="84"/>
      <c r="N525" s="84"/>
      <c r="O525" s="84"/>
      <c r="R525" s="84"/>
    </row>
    <row r="526" spans="1:18" x14ac:dyDescent="0.45">
      <c r="A526" s="85"/>
      <c r="F526" s="84"/>
      <c r="G526" s="84"/>
      <c r="H526" s="135"/>
      <c r="J526" s="84"/>
      <c r="K526" s="135"/>
      <c r="M526" s="84"/>
      <c r="N526" s="84"/>
      <c r="O526" s="84"/>
      <c r="R526" s="84"/>
    </row>
    <row r="527" spans="1:18" x14ac:dyDescent="0.45">
      <c r="A527" s="85"/>
      <c r="F527" s="84"/>
      <c r="G527" s="84"/>
      <c r="H527" s="135"/>
      <c r="J527" s="84"/>
      <c r="K527" s="135"/>
      <c r="M527" s="84"/>
      <c r="N527" s="84"/>
      <c r="O527" s="84"/>
      <c r="R527" s="84"/>
    </row>
    <row r="528" spans="1:18" x14ac:dyDescent="0.45">
      <c r="A528" s="85"/>
      <c r="F528" s="84"/>
      <c r="G528" s="84"/>
      <c r="H528" s="135"/>
      <c r="J528" s="84"/>
      <c r="K528" s="135"/>
      <c r="M528" s="84"/>
      <c r="N528" s="84"/>
      <c r="O528" s="84"/>
      <c r="R528" s="84"/>
    </row>
    <row r="529" spans="1:18" x14ac:dyDescent="0.45">
      <c r="A529" s="85"/>
      <c r="F529" s="84"/>
      <c r="G529" s="84"/>
      <c r="H529" s="135"/>
      <c r="J529" s="84"/>
      <c r="K529" s="135"/>
      <c r="M529" s="84"/>
      <c r="N529" s="84"/>
      <c r="O529" s="84"/>
      <c r="R529" s="84"/>
    </row>
    <row r="530" spans="1:18" x14ac:dyDescent="0.45">
      <c r="A530" s="85"/>
      <c r="F530" s="84"/>
      <c r="G530" s="84"/>
      <c r="H530" s="135"/>
      <c r="J530" s="84"/>
      <c r="K530" s="135"/>
      <c r="M530" s="84"/>
      <c r="N530" s="84"/>
      <c r="O530" s="84"/>
      <c r="R530" s="84"/>
    </row>
    <row r="531" spans="1:18" x14ac:dyDescent="0.45">
      <c r="A531" s="85"/>
      <c r="F531" s="84"/>
      <c r="G531" s="84"/>
      <c r="H531" s="135"/>
      <c r="J531" s="84"/>
      <c r="K531" s="135"/>
      <c r="M531" s="84"/>
      <c r="N531" s="84"/>
      <c r="O531" s="84"/>
      <c r="R531" s="84"/>
    </row>
    <row r="532" spans="1:18" x14ac:dyDescent="0.45">
      <c r="A532" s="85"/>
      <c r="F532" s="84"/>
      <c r="G532" s="84"/>
      <c r="H532" s="135"/>
      <c r="J532" s="84"/>
      <c r="K532" s="135"/>
      <c r="M532" s="84"/>
      <c r="N532" s="84"/>
      <c r="O532" s="84"/>
      <c r="R532" s="84"/>
    </row>
    <row r="533" spans="1:18" x14ac:dyDescent="0.45">
      <c r="A533" s="85"/>
      <c r="F533" s="84"/>
      <c r="G533" s="84"/>
      <c r="H533" s="135"/>
      <c r="J533" s="84"/>
      <c r="K533" s="135"/>
      <c r="M533" s="84"/>
      <c r="N533" s="84"/>
      <c r="O533" s="84"/>
      <c r="R533" s="84"/>
    </row>
    <row r="534" spans="1:18" x14ac:dyDescent="0.45">
      <c r="A534" s="85"/>
      <c r="F534" s="84"/>
      <c r="G534" s="84"/>
      <c r="H534" s="135"/>
      <c r="J534" s="84"/>
      <c r="K534" s="135"/>
      <c r="M534" s="84"/>
      <c r="N534" s="84"/>
      <c r="O534" s="84"/>
      <c r="R534" s="84"/>
    </row>
    <row r="535" spans="1:18" x14ac:dyDescent="0.45">
      <c r="A535" s="85"/>
      <c r="F535" s="84"/>
      <c r="G535" s="84"/>
      <c r="H535" s="135"/>
      <c r="J535" s="84"/>
      <c r="K535" s="135"/>
      <c r="M535" s="84"/>
      <c r="N535" s="84"/>
      <c r="O535" s="84"/>
      <c r="R535" s="84"/>
    </row>
    <row r="536" spans="1:18" x14ac:dyDescent="0.45">
      <c r="A536" s="85"/>
      <c r="F536" s="84"/>
      <c r="G536" s="84"/>
      <c r="H536" s="135"/>
      <c r="J536" s="84"/>
      <c r="K536" s="135"/>
      <c r="M536" s="84"/>
      <c r="N536" s="84"/>
      <c r="O536" s="84"/>
      <c r="R536" s="84"/>
    </row>
    <row r="537" spans="1:18" x14ac:dyDescent="0.45">
      <c r="A537" s="85"/>
      <c r="F537" s="84"/>
      <c r="G537" s="84"/>
      <c r="H537" s="135"/>
      <c r="J537" s="84"/>
      <c r="K537" s="135"/>
      <c r="M537" s="84"/>
      <c r="N537" s="84"/>
      <c r="O537" s="84"/>
      <c r="R537" s="84"/>
    </row>
    <row r="538" spans="1:18" x14ac:dyDescent="0.45">
      <c r="A538" s="85"/>
      <c r="F538" s="84"/>
      <c r="G538" s="84"/>
      <c r="H538" s="135"/>
      <c r="J538" s="84"/>
      <c r="K538" s="135"/>
      <c r="M538" s="84"/>
      <c r="N538" s="84"/>
      <c r="O538" s="84"/>
      <c r="R538" s="84"/>
    </row>
    <row r="539" spans="1:18" x14ac:dyDescent="0.45">
      <c r="A539" s="85"/>
      <c r="F539" s="84"/>
      <c r="G539" s="84"/>
      <c r="H539" s="135"/>
      <c r="J539" s="84"/>
      <c r="K539" s="135"/>
      <c r="M539" s="84"/>
      <c r="N539" s="84"/>
      <c r="O539" s="84"/>
      <c r="R539" s="84"/>
    </row>
    <row r="540" spans="1:18" x14ac:dyDescent="0.45">
      <c r="A540" s="85"/>
      <c r="F540" s="84"/>
      <c r="G540" s="84"/>
      <c r="H540" s="135"/>
      <c r="J540" s="84"/>
      <c r="K540" s="135"/>
      <c r="M540" s="84"/>
      <c r="N540" s="84"/>
      <c r="O540" s="84"/>
      <c r="R540" s="84"/>
    </row>
    <row r="541" spans="1:18" x14ac:dyDescent="0.45">
      <c r="A541" s="85"/>
      <c r="F541" s="84"/>
      <c r="G541" s="84"/>
      <c r="H541" s="135"/>
      <c r="J541" s="84"/>
      <c r="K541" s="135"/>
      <c r="M541" s="84"/>
      <c r="N541" s="84"/>
      <c r="O541" s="84"/>
      <c r="R541" s="84"/>
    </row>
    <row r="542" spans="1:18" x14ac:dyDescent="0.45">
      <c r="A542" s="85"/>
      <c r="F542" s="84"/>
      <c r="G542" s="84"/>
      <c r="H542" s="135"/>
      <c r="J542" s="84"/>
      <c r="K542" s="135"/>
      <c r="M542" s="84"/>
      <c r="N542" s="84"/>
      <c r="O542" s="84"/>
      <c r="R542" s="84"/>
    </row>
    <row r="543" spans="1:18" x14ac:dyDescent="0.45">
      <c r="A543" s="85"/>
      <c r="F543" s="84"/>
      <c r="G543" s="84"/>
      <c r="H543" s="135"/>
      <c r="J543" s="84"/>
      <c r="K543" s="135"/>
      <c r="M543" s="84"/>
      <c r="N543" s="84"/>
      <c r="O543" s="84"/>
      <c r="R543" s="84"/>
    </row>
    <row r="544" spans="1:18" x14ac:dyDescent="0.45">
      <c r="A544" s="85"/>
      <c r="F544" s="84"/>
      <c r="G544" s="84"/>
      <c r="H544" s="135"/>
      <c r="J544" s="84"/>
      <c r="K544" s="135"/>
      <c r="M544" s="84"/>
      <c r="N544" s="84"/>
      <c r="O544" s="84"/>
      <c r="R544" s="84"/>
    </row>
    <row r="545" spans="1:18" x14ac:dyDescent="0.45">
      <c r="A545" s="85"/>
      <c r="F545" s="84"/>
      <c r="G545" s="84"/>
      <c r="H545" s="135"/>
      <c r="J545" s="84"/>
      <c r="K545" s="135"/>
      <c r="M545" s="84"/>
      <c r="N545" s="84"/>
      <c r="O545" s="84"/>
      <c r="R545" s="84"/>
    </row>
    <row r="546" spans="1:18" x14ac:dyDescent="0.45">
      <c r="A546" s="85"/>
      <c r="F546" s="84"/>
      <c r="G546" s="84"/>
      <c r="H546" s="135"/>
      <c r="J546" s="84"/>
      <c r="K546" s="135"/>
      <c r="M546" s="84"/>
      <c r="N546" s="84"/>
      <c r="O546" s="84"/>
      <c r="R546" s="84"/>
    </row>
    <row r="547" spans="1:18" x14ac:dyDescent="0.45">
      <c r="A547" s="85"/>
      <c r="F547" s="84"/>
      <c r="G547" s="84"/>
      <c r="H547" s="135"/>
      <c r="J547" s="84"/>
      <c r="K547" s="135"/>
      <c r="M547" s="84"/>
      <c r="N547" s="84"/>
      <c r="O547" s="84"/>
      <c r="R547" s="84"/>
    </row>
    <row r="548" spans="1:18" x14ac:dyDescent="0.45">
      <c r="A548" s="85"/>
      <c r="F548" s="84"/>
      <c r="G548" s="84"/>
      <c r="H548" s="135"/>
      <c r="J548" s="84"/>
      <c r="K548" s="135"/>
      <c r="M548" s="84"/>
      <c r="N548" s="84"/>
      <c r="O548" s="84"/>
      <c r="R548" s="84"/>
    </row>
    <row r="549" spans="1:18" x14ac:dyDescent="0.45">
      <c r="A549" s="85"/>
      <c r="F549" s="84"/>
      <c r="G549" s="84"/>
      <c r="H549" s="135"/>
      <c r="J549" s="84"/>
      <c r="K549" s="135"/>
      <c r="M549" s="84"/>
      <c r="N549" s="84"/>
      <c r="O549" s="84"/>
      <c r="R549" s="84"/>
    </row>
    <row r="550" spans="1:18" x14ac:dyDescent="0.45">
      <c r="A550" s="85"/>
      <c r="F550" s="84"/>
      <c r="G550" s="84"/>
      <c r="H550" s="135"/>
      <c r="J550" s="84"/>
      <c r="K550" s="135"/>
      <c r="M550" s="84"/>
      <c r="N550" s="84"/>
      <c r="O550" s="84"/>
      <c r="R550" s="84"/>
    </row>
    <row r="551" spans="1:18" x14ac:dyDescent="0.45">
      <c r="A551" s="85"/>
      <c r="F551" s="84"/>
      <c r="G551" s="84"/>
      <c r="H551" s="135"/>
      <c r="J551" s="84"/>
      <c r="K551" s="135"/>
      <c r="M551" s="84"/>
      <c r="N551" s="84"/>
      <c r="O551" s="84"/>
      <c r="R551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T6" sqref="T6"/>
    </sheetView>
  </sheetViews>
  <sheetFormatPr defaultRowHeight="17" x14ac:dyDescent="0.45"/>
  <cols>
    <col min="1" max="1" width="8" customWidth="1"/>
    <col min="2" max="2" width="7.4140625" customWidth="1"/>
    <col min="3" max="3" width="7.1640625" customWidth="1"/>
    <col min="5" max="5" width="7.4140625" customWidth="1"/>
    <col min="6" max="6" width="6.08203125" customWidth="1"/>
    <col min="7" max="7" width="5.9140625" customWidth="1"/>
    <col min="8" max="8" width="8.1640625" customWidth="1"/>
    <col min="9" max="9" width="4.58203125" customWidth="1"/>
    <col min="10" max="10" width="4.9140625" customWidth="1"/>
    <col min="11" max="11" width="6" customWidth="1"/>
    <col min="12" max="12" width="5.9140625" customWidth="1"/>
    <col min="13" max="13" width="5.33203125" customWidth="1"/>
    <col min="14" max="14" width="6.6640625" customWidth="1"/>
    <col min="15" max="15" width="6.1640625" customWidth="1"/>
    <col min="16" max="16" width="6.75" customWidth="1"/>
  </cols>
  <sheetData>
    <row r="1" spans="1:19" ht="17.5" thickBot="1" x14ac:dyDescent="0.5">
      <c r="A1" t="s">
        <v>2061</v>
      </c>
    </row>
    <row r="2" spans="1:19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247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 t="s">
        <v>2066</v>
      </c>
      <c r="Q2" s="64" t="s">
        <v>34</v>
      </c>
      <c r="R2" s="53"/>
    </row>
    <row r="3" spans="1:19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1858</v>
      </c>
      <c r="O3" s="22" t="s">
        <v>7</v>
      </c>
      <c r="P3" s="6"/>
      <c r="Q3" s="65" t="s">
        <v>15</v>
      </c>
      <c r="R3" s="54" t="s">
        <v>10</v>
      </c>
    </row>
    <row r="4" spans="1:19" x14ac:dyDescent="0.45">
      <c r="A4">
        <v>190507</v>
      </c>
      <c r="B4" t="s">
        <v>2065</v>
      </c>
      <c r="C4" t="s">
        <v>2062</v>
      </c>
      <c r="D4" t="s">
        <v>2063</v>
      </c>
      <c r="E4">
        <v>10</v>
      </c>
      <c r="G4">
        <v>1</v>
      </c>
      <c r="H4">
        <v>11</v>
      </c>
      <c r="I4">
        <v>10</v>
      </c>
      <c r="K4">
        <v>20</v>
      </c>
      <c r="L4">
        <v>1</v>
      </c>
      <c r="O4">
        <v>15</v>
      </c>
      <c r="S4" t="s">
        <v>2358</v>
      </c>
    </row>
    <row r="5" spans="1:19" x14ac:dyDescent="0.45">
      <c r="A5">
        <v>190516</v>
      </c>
      <c r="B5" t="s">
        <v>2152</v>
      </c>
      <c r="D5" t="s">
        <v>2153</v>
      </c>
      <c r="E5">
        <v>1</v>
      </c>
      <c r="H5">
        <v>1</v>
      </c>
      <c r="I5">
        <v>1</v>
      </c>
      <c r="K5">
        <v>2</v>
      </c>
    </row>
    <row r="18" spans="1:18" ht="17.5" thickBot="1" x14ac:dyDescent="0.5"/>
    <row r="19" spans="1:18" ht="17.5" thickBot="1" x14ac:dyDescent="0.5">
      <c r="A19" s="47" t="s">
        <v>2064</v>
      </c>
      <c r="B19" s="48"/>
      <c r="C19" s="48"/>
      <c r="D19" s="48"/>
      <c r="E19" s="48">
        <f>SUM(E4:E18)</f>
        <v>11</v>
      </c>
      <c r="F19" s="48">
        <f>SUM(F4:F18)</f>
        <v>0</v>
      </c>
      <c r="G19" s="48">
        <f>SUM(G4:G18)</f>
        <v>1</v>
      </c>
      <c r="H19" s="48">
        <f>SUM(I4:I18)</f>
        <v>11</v>
      </c>
      <c r="I19" s="48">
        <f t="shared" ref="I19:O19" si="0">SUM(I4:I18)</f>
        <v>11</v>
      </c>
      <c r="J19" s="48">
        <f t="shared" si="0"/>
        <v>0</v>
      </c>
      <c r="K19" s="48">
        <f t="shared" si="0"/>
        <v>22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15</v>
      </c>
      <c r="P19" s="48">
        <v>35</v>
      </c>
      <c r="Q19" s="48"/>
      <c r="R1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판윤</vt:lpstr>
      <vt:lpstr>참판</vt:lpstr>
      <vt:lpstr>참의</vt:lpstr>
      <vt:lpstr>시랑</vt:lpstr>
      <vt:lpstr>통덕랑</vt:lpstr>
      <vt:lpstr>병사</vt:lpstr>
      <vt:lpstr>모정공</vt:lpstr>
      <vt:lpstr>종합</vt:lpstr>
      <vt:lpstr>선전</vt:lpstr>
      <vt:lpstr>화보</vt:lpstr>
      <vt:lpstr>헌성금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2019-03-06T00:42:29Z</cp:lastPrinted>
  <dcterms:created xsi:type="dcterms:W3CDTF">2017-04-27T00:51:52Z</dcterms:created>
  <dcterms:modified xsi:type="dcterms:W3CDTF">2019-08-07T23:48:36Z</dcterms:modified>
</cp:coreProperties>
</file>